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4 - Final Deliverables\2025-26\West Branch\West Branch Utility Evaluation and Replacement\edited final deliverables\"/>
    </mc:Choice>
  </mc:AlternateContent>
  <xr:revisionPtr revIDLastSave="0" documentId="13_ncr:1_{8DFB2BE2-0FBD-4B84-BA81-DCC067B5210A}" xr6:coauthVersionLast="47" xr6:coauthVersionMax="47" xr10:uidLastSave="{00000000-0000-0000-0000-000000000000}"/>
  <bookViews>
    <workbookView xWindow="-120" yWindow="-120" windowWidth="29040" windowHeight="15720" activeTab="3" xr2:uid="{90C7A668-CB22-44E5-8394-63E871691024}"/>
  </bookViews>
  <sheets>
    <sheet name="Enter Ratings Here" sheetId="2" r:id="rId1"/>
    <sheet name="Final Scoring" sheetId="8" r:id="rId2"/>
    <sheet name="Rating Key" sheetId="6" r:id="rId3"/>
    <sheet name="Weighting" sheetId="7" r:id="rId4"/>
    <sheet name="Additional Notes Tool" sheetId="13" r:id="rId5"/>
  </sheets>
  <externalReferences>
    <externalReference r:id="rId6"/>
  </externalReferences>
  <definedNames>
    <definedName name="Ductile_iron_cost">'[1]Cost Sheet'!$B$4:$B$9</definedName>
    <definedName name="Sewer_Line_Diameters">#REF!</definedName>
    <definedName name="Sewer_line_pvc_cost">'[1]Cost Sheet'!$F$4:$F$9</definedName>
    <definedName name="Storm_sewer_Diameters">#REF!</definedName>
    <definedName name="Storm_sewer_HDPE_cost">'[1]Cost Sheet'!$I$4:$I$10</definedName>
    <definedName name="Water_Main_Diameters">#REF!</definedName>
    <definedName name="Water_Main_PVC_Cost">'[1]Cost Sheet'!$C$4:$C$9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8" l="1"/>
  <c r="C11" i="8"/>
  <c r="C10" i="8"/>
  <c r="C9" i="8"/>
  <c r="C8" i="8"/>
  <c r="C7" i="8"/>
  <c r="C6" i="8"/>
  <c r="BP43" i="2"/>
  <c r="BQ43" i="2" s="1"/>
  <c r="BP42" i="2"/>
  <c r="BQ42" i="2" s="1"/>
  <c r="BP41" i="2"/>
  <c r="BQ41" i="2" s="1"/>
  <c r="BP40" i="2"/>
  <c r="BQ40" i="2" s="1"/>
  <c r="BP39" i="2"/>
  <c r="BQ39" i="2" s="1"/>
  <c r="BP38" i="2"/>
  <c r="BP33" i="2"/>
  <c r="BP32" i="2"/>
  <c r="BP31" i="2"/>
  <c r="BP30" i="2"/>
  <c r="BQ26" i="2"/>
  <c r="BQ25" i="2"/>
  <c r="BQ24" i="2"/>
  <c r="BQ23" i="2"/>
  <c r="BR26" i="2" s="1"/>
  <c r="BQ33" i="2" s="1"/>
  <c r="BP21" i="2"/>
  <c r="BQ21" i="2" s="1"/>
  <c r="BP20" i="2"/>
  <c r="BQ20" i="2" s="1"/>
  <c r="BP19" i="2"/>
  <c r="BQ19" i="2" s="1"/>
  <c r="BP18" i="2"/>
  <c r="BQ18" i="2" s="1"/>
  <c r="BP16" i="2"/>
  <c r="BQ16" i="2" s="1"/>
  <c r="BP15" i="2"/>
  <c r="BQ15" i="2" s="1"/>
  <c r="BP14" i="2"/>
  <c r="BQ14" i="2" s="1"/>
  <c r="BP13" i="2"/>
  <c r="BQ13" i="2" s="1"/>
  <c r="BP11" i="2"/>
  <c r="BQ11" i="2" s="1"/>
  <c r="BP10" i="2"/>
  <c r="BQ10" i="2" s="1"/>
  <c r="BP9" i="2"/>
  <c r="BQ9" i="2" s="1"/>
  <c r="BP8" i="2"/>
  <c r="BQ8" i="2" s="1"/>
  <c r="BI43" i="2"/>
  <c r="BJ43" i="2" s="1"/>
  <c r="BB43" i="2"/>
  <c r="BC43" i="2" s="1"/>
  <c r="AU43" i="2"/>
  <c r="AV43" i="2" s="1"/>
  <c r="AN43" i="2"/>
  <c r="AO43" i="2" s="1"/>
  <c r="BI42" i="2"/>
  <c r="BJ42" i="2" s="1"/>
  <c r="BB42" i="2"/>
  <c r="BC42" i="2" s="1"/>
  <c r="AU42" i="2"/>
  <c r="AV42" i="2" s="1"/>
  <c r="AN42" i="2"/>
  <c r="AO42" i="2" s="1"/>
  <c r="BI41" i="2"/>
  <c r="BJ41" i="2" s="1"/>
  <c r="BB41" i="2"/>
  <c r="BC41" i="2" s="1"/>
  <c r="AU41" i="2"/>
  <c r="AV41" i="2" s="1"/>
  <c r="AN41" i="2"/>
  <c r="AO41" i="2" s="1"/>
  <c r="BI40" i="2"/>
  <c r="BJ40" i="2" s="1"/>
  <c r="BB40" i="2"/>
  <c r="BC40" i="2" s="1"/>
  <c r="AU40" i="2"/>
  <c r="AV40" i="2" s="1"/>
  <c r="AN40" i="2"/>
  <c r="AO40" i="2" s="1"/>
  <c r="BI39" i="2"/>
  <c r="BJ39" i="2" s="1"/>
  <c r="BB39" i="2"/>
  <c r="BC39" i="2" s="1"/>
  <c r="AU39" i="2"/>
  <c r="AV39" i="2" s="1"/>
  <c r="AN39" i="2"/>
  <c r="AO39" i="2" s="1"/>
  <c r="BI38" i="2"/>
  <c r="BB38" i="2"/>
  <c r="AU38" i="2"/>
  <c r="AN38" i="2"/>
  <c r="BI33" i="2"/>
  <c r="BB33" i="2"/>
  <c r="AU33" i="2"/>
  <c r="AN33" i="2"/>
  <c r="BI32" i="2"/>
  <c r="BB32" i="2"/>
  <c r="AU32" i="2"/>
  <c r="AN32" i="2"/>
  <c r="BI31" i="2"/>
  <c r="BB31" i="2"/>
  <c r="AU31" i="2"/>
  <c r="AN31" i="2"/>
  <c r="BI30" i="2"/>
  <c r="BB30" i="2"/>
  <c r="AU30" i="2"/>
  <c r="AN30" i="2"/>
  <c r="BJ26" i="2"/>
  <c r="BC26" i="2"/>
  <c r="AV26" i="2"/>
  <c r="AO26" i="2"/>
  <c r="BJ25" i="2"/>
  <c r="BC25" i="2"/>
  <c r="AV25" i="2"/>
  <c r="AO25" i="2"/>
  <c r="BJ24" i="2"/>
  <c r="BC24" i="2"/>
  <c r="AV24" i="2"/>
  <c r="AO24" i="2"/>
  <c r="BJ23" i="2"/>
  <c r="BC23" i="2"/>
  <c r="AV23" i="2"/>
  <c r="AO23" i="2"/>
  <c r="BI21" i="2"/>
  <c r="BJ21" i="2" s="1"/>
  <c r="BB21" i="2"/>
  <c r="BC21" i="2" s="1"/>
  <c r="AU21" i="2"/>
  <c r="AV21" i="2" s="1"/>
  <c r="AN21" i="2"/>
  <c r="AO21" i="2" s="1"/>
  <c r="BI20" i="2"/>
  <c r="BJ20" i="2" s="1"/>
  <c r="BB20" i="2"/>
  <c r="BC20" i="2" s="1"/>
  <c r="AU20" i="2"/>
  <c r="AV20" i="2" s="1"/>
  <c r="AN20" i="2"/>
  <c r="AO20" i="2" s="1"/>
  <c r="BI19" i="2"/>
  <c r="BJ19" i="2" s="1"/>
  <c r="BB19" i="2"/>
  <c r="BC19" i="2" s="1"/>
  <c r="AU19" i="2"/>
  <c r="AV19" i="2" s="1"/>
  <c r="AN19" i="2"/>
  <c r="AO19" i="2" s="1"/>
  <c r="BI18" i="2"/>
  <c r="BJ18" i="2" s="1"/>
  <c r="BB18" i="2"/>
  <c r="BC18" i="2" s="1"/>
  <c r="AU18" i="2"/>
  <c r="AV18" i="2" s="1"/>
  <c r="AN18" i="2"/>
  <c r="AO18" i="2" s="1"/>
  <c r="BI16" i="2"/>
  <c r="BJ16" i="2" s="1"/>
  <c r="BB16" i="2"/>
  <c r="BC16" i="2" s="1"/>
  <c r="AU16" i="2"/>
  <c r="AV16" i="2" s="1"/>
  <c r="AN16" i="2"/>
  <c r="AO16" i="2" s="1"/>
  <c r="BI15" i="2"/>
  <c r="BJ15" i="2" s="1"/>
  <c r="BB15" i="2"/>
  <c r="BC15" i="2" s="1"/>
  <c r="AU15" i="2"/>
  <c r="AV15" i="2" s="1"/>
  <c r="AN15" i="2"/>
  <c r="AO15" i="2" s="1"/>
  <c r="BI14" i="2"/>
  <c r="BJ14" i="2" s="1"/>
  <c r="BB14" i="2"/>
  <c r="BC14" i="2" s="1"/>
  <c r="AU14" i="2"/>
  <c r="AV14" i="2" s="1"/>
  <c r="AN14" i="2"/>
  <c r="AO14" i="2" s="1"/>
  <c r="BI13" i="2"/>
  <c r="BJ13" i="2" s="1"/>
  <c r="BB13" i="2"/>
  <c r="BC13" i="2" s="1"/>
  <c r="AU13" i="2"/>
  <c r="AV13" i="2" s="1"/>
  <c r="AN13" i="2"/>
  <c r="AO13" i="2" s="1"/>
  <c r="BI11" i="2"/>
  <c r="BJ11" i="2" s="1"/>
  <c r="BB11" i="2"/>
  <c r="BC11" i="2" s="1"/>
  <c r="AU11" i="2"/>
  <c r="AV11" i="2" s="1"/>
  <c r="AN11" i="2"/>
  <c r="AO11" i="2" s="1"/>
  <c r="BI10" i="2"/>
  <c r="BJ10" i="2" s="1"/>
  <c r="BB10" i="2"/>
  <c r="BC10" i="2" s="1"/>
  <c r="AU10" i="2"/>
  <c r="AV10" i="2" s="1"/>
  <c r="AN10" i="2"/>
  <c r="AO10" i="2" s="1"/>
  <c r="BI9" i="2"/>
  <c r="BJ9" i="2" s="1"/>
  <c r="BB9" i="2"/>
  <c r="BC9" i="2" s="1"/>
  <c r="AU9" i="2"/>
  <c r="AV9" i="2" s="1"/>
  <c r="AN9" i="2"/>
  <c r="AO9" i="2" s="1"/>
  <c r="BI8" i="2"/>
  <c r="BJ8" i="2" s="1"/>
  <c r="BB8" i="2"/>
  <c r="BC8" i="2" s="1"/>
  <c r="AU8" i="2"/>
  <c r="AV8" i="2" s="1"/>
  <c r="AN8" i="2"/>
  <c r="AO8" i="2" s="1"/>
  <c r="AG43" i="2"/>
  <c r="AH43" i="2" s="1"/>
  <c r="AG42" i="2"/>
  <c r="AH42" i="2" s="1"/>
  <c r="AG41" i="2"/>
  <c r="AH41" i="2" s="1"/>
  <c r="AG40" i="2"/>
  <c r="AH40" i="2" s="1"/>
  <c r="AG39" i="2"/>
  <c r="AH39" i="2" s="1"/>
  <c r="AG38" i="2"/>
  <c r="AG33" i="2"/>
  <c r="AG32" i="2"/>
  <c r="AG31" i="2"/>
  <c r="AG30" i="2"/>
  <c r="AH26" i="2"/>
  <c r="AH25" i="2"/>
  <c r="AH24" i="2"/>
  <c r="AH23" i="2"/>
  <c r="AG21" i="2"/>
  <c r="AH21" i="2" s="1"/>
  <c r="AG20" i="2"/>
  <c r="AH20" i="2" s="1"/>
  <c r="AG19" i="2"/>
  <c r="AH19" i="2" s="1"/>
  <c r="AG18" i="2"/>
  <c r="AH18" i="2" s="1"/>
  <c r="AG16" i="2"/>
  <c r="AH16" i="2" s="1"/>
  <c r="AG15" i="2"/>
  <c r="AH15" i="2" s="1"/>
  <c r="AG14" i="2"/>
  <c r="AH14" i="2" s="1"/>
  <c r="AG13" i="2"/>
  <c r="AH13" i="2" s="1"/>
  <c r="AG11" i="2"/>
  <c r="AH11" i="2" s="1"/>
  <c r="AG10" i="2"/>
  <c r="AH10" i="2" s="1"/>
  <c r="AG9" i="2"/>
  <c r="AH9" i="2" s="1"/>
  <c r="AG8" i="2"/>
  <c r="AH8" i="2" s="1"/>
  <c r="AI11" i="2" s="1"/>
  <c r="AH30" i="2" s="1"/>
  <c r="Z43" i="2"/>
  <c r="AA43" i="2" s="1"/>
  <c r="Z42" i="2"/>
  <c r="AA42" i="2" s="1"/>
  <c r="Z41" i="2"/>
  <c r="AA41" i="2" s="1"/>
  <c r="Z40" i="2"/>
  <c r="AA40" i="2" s="1"/>
  <c r="Z39" i="2"/>
  <c r="AA39" i="2" s="1"/>
  <c r="Z38" i="2"/>
  <c r="Z33" i="2"/>
  <c r="Z32" i="2"/>
  <c r="Z31" i="2"/>
  <c r="Z30" i="2"/>
  <c r="AA26" i="2"/>
  <c r="AA25" i="2"/>
  <c r="AA24" i="2"/>
  <c r="AA23" i="2"/>
  <c r="Z21" i="2"/>
  <c r="AA21" i="2" s="1"/>
  <c r="Z20" i="2"/>
  <c r="AA20" i="2" s="1"/>
  <c r="Z19" i="2"/>
  <c r="AA19" i="2" s="1"/>
  <c r="Z18" i="2"/>
  <c r="AA18" i="2" s="1"/>
  <c r="Z16" i="2"/>
  <c r="AA16" i="2" s="1"/>
  <c r="Z15" i="2"/>
  <c r="AA15" i="2" s="1"/>
  <c r="Z14" i="2"/>
  <c r="AA14" i="2" s="1"/>
  <c r="Z13" i="2"/>
  <c r="AA13" i="2" s="1"/>
  <c r="Z11" i="2"/>
  <c r="AA11" i="2" s="1"/>
  <c r="Z10" i="2"/>
  <c r="AA10" i="2" s="1"/>
  <c r="Z9" i="2"/>
  <c r="AA9" i="2" s="1"/>
  <c r="Z8" i="2"/>
  <c r="AA8" i="2" s="1"/>
  <c r="C5" i="8"/>
  <c r="C4" i="8"/>
  <c r="C3" i="8"/>
  <c r="E40" i="2"/>
  <c r="F40" i="2" s="1"/>
  <c r="E41" i="2"/>
  <c r="F41" i="2" s="1"/>
  <c r="E42" i="2"/>
  <c r="F42" i="2" s="1"/>
  <c r="E43" i="2"/>
  <c r="F43" i="2" s="1"/>
  <c r="L40" i="2"/>
  <c r="M40" i="2" s="1"/>
  <c r="L41" i="2"/>
  <c r="M41" i="2" s="1"/>
  <c r="L42" i="2"/>
  <c r="M42" i="2" s="1"/>
  <c r="L43" i="2"/>
  <c r="M43" i="2" s="1"/>
  <c r="S40" i="2"/>
  <c r="T40" i="2" s="1"/>
  <c r="S41" i="2"/>
  <c r="T41" i="2" s="1"/>
  <c r="S42" i="2"/>
  <c r="T42" i="2" s="1"/>
  <c r="S43" i="2"/>
  <c r="T43" i="2" s="1"/>
  <c r="S39" i="2"/>
  <c r="T39" i="2" s="1"/>
  <c r="S38" i="2"/>
  <c r="L39" i="2"/>
  <c r="M39" i="2" s="1"/>
  <c r="L38" i="2"/>
  <c r="E39" i="2"/>
  <c r="F39" i="2" s="1"/>
  <c r="E38" i="2"/>
  <c r="S33" i="2"/>
  <c r="S32" i="2"/>
  <c r="S31" i="2"/>
  <c r="S30" i="2"/>
  <c r="L33" i="2"/>
  <c r="L32" i="2"/>
  <c r="L31" i="2"/>
  <c r="L30" i="2"/>
  <c r="E33" i="2"/>
  <c r="E32" i="2"/>
  <c r="E31" i="2"/>
  <c r="E30" i="2"/>
  <c r="D26" i="7"/>
  <c r="C26" i="7"/>
  <c r="D16" i="7"/>
  <c r="C16" i="7"/>
  <c r="S21" i="2"/>
  <c r="T21" i="2" s="1"/>
  <c r="S20" i="2"/>
  <c r="T20" i="2" s="1"/>
  <c r="S19" i="2"/>
  <c r="T19" i="2" s="1"/>
  <c r="S18" i="2"/>
  <c r="T18" i="2" s="1"/>
  <c r="S16" i="2"/>
  <c r="T16" i="2" s="1"/>
  <c r="S15" i="2"/>
  <c r="T15" i="2" s="1"/>
  <c r="S14" i="2"/>
  <c r="T14" i="2" s="1"/>
  <c r="S13" i="2"/>
  <c r="T13" i="2" s="1"/>
  <c r="S11" i="2"/>
  <c r="T11" i="2" s="1"/>
  <c r="S10" i="2"/>
  <c r="T10" i="2" s="1"/>
  <c r="S9" i="2"/>
  <c r="T9" i="2" s="1"/>
  <c r="S8" i="2"/>
  <c r="T8" i="2" s="1"/>
  <c r="L21" i="2"/>
  <c r="M21" i="2" s="1"/>
  <c r="L20" i="2"/>
  <c r="M20" i="2" s="1"/>
  <c r="L19" i="2"/>
  <c r="M19" i="2" s="1"/>
  <c r="L18" i="2"/>
  <c r="M18" i="2" s="1"/>
  <c r="L16" i="2"/>
  <c r="M16" i="2" s="1"/>
  <c r="L15" i="2"/>
  <c r="M15" i="2" s="1"/>
  <c r="L14" i="2"/>
  <c r="M14" i="2" s="1"/>
  <c r="L13" i="2"/>
  <c r="M13" i="2" s="1"/>
  <c r="L11" i="2"/>
  <c r="M11" i="2" s="1"/>
  <c r="L10" i="2"/>
  <c r="M10" i="2" s="1"/>
  <c r="L9" i="2"/>
  <c r="M9" i="2" s="1"/>
  <c r="L8" i="2"/>
  <c r="M8" i="2" s="1"/>
  <c r="E21" i="2"/>
  <c r="E20" i="2"/>
  <c r="E19" i="2"/>
  <c r="E18" i="2"/>
  <c r="E16" i="2"/>
  <c r="E15" i="2"/>
  <c r="E14" i="2"/>
  <c r="E13" i="2"/>
  <c r="E11" i="2"/>
  <c r="E10" i="2"/>
  <c r="E9" i="2"/>
  <c r="E8" i="2"/>
  <c r="D8" i="7"/>
  <c r="C8" i="7"/>
  <c r="T26" i="2"/>
  <c r="T25" i="2"/>
  <c r="T24" i="2"/>
  <c r="T23" i="2"/>
  <c r="M26" i="2"/>
  <c r="M25" i="2"/>
  <c r="M24" i="2"/>
  <c r="M23" i="2"/>
  <c r="BD16" i="2" l="1"/>
  <c r="BC31" i="2" s="1"/>
  <c r="BD31" i="2" s="1"/>
  <c r="AW16" i="2"/>
  <c r="AV31" i="2" s="1"/>
  <c r="E9" i="8"/>
  <c r="E10" i="8"/>
  <c r="AB21" i="2"/>
  <c r="AA32" i="2" s="1"/>
  <c r="F6" i="8"/>
  <c r="D7" i="8"/>
  <c r="BD21" i="2"/>
  <c r="BC32" i="2" s="1"/>
  <c r="BD32" i="2" s="1"/>
  <c r="F10" i="8"/>
  <c r="BK21" i="2"/>
  <c r="BJ32" i="2" s="1"/>
  <c r="BK32" i="2"/>
  <c r="F11" i="8"/>
  <c r="G12" i="8"/>
  <c r="BR21" i="2"/>
  <c r="BQ32" i="2" s="1"/>
  <c r="BR32" i="2" s="1"/>
  <c r="F12" i="8"/>
  <c r="BR11" i="2"/>
  <c r="BR16" i="2"/>
  <c r="BR33" i="2"/>
  <c r="AP16" i="2"/>
  <c r="BK26" i="2"/>
  <c r="BK16" i="2"/>
  <c r="AP26" i="2"/>
  <c r="BD26" i="2"/>
  <c r="AW26" i="2"/>
  <c r="AI26" i="2"/>
  <c r="AW21" i="2"/>
  <c r="AP11" i="2"/>
  <c r="AW11" i="2"/>
  <c r="BD11" i="2"/>
  <c r="BK11" i="2"/>
  <c r="AW31" i="2"/>
  <c r="AP21" i="2"/>
  <c r="AI30" i="2"/>
  <c r="AB11" i="2"/>
  <c r="AI21" i="2"/>
  <c r="AI16" i="2"/>
  <c r="AB26" i="2"/>
  <c r="AB32" i="2"/>
  <c r="AB16" i="2"/>
  <c r="N21" i="2"/>
  <c r="N16" i="2"/>
  <c r="U26" i="2"/>
  <c r="U16" i="2"/>
  <c r="U21" i="2"/>
  <c r="U11" i="2"/>
  <c r="N26" i="2"/>
  <c r="N11" i="2"/>
  <c r="T33" i="2" l="1"/>
  <c r="U33" i="2" s="1"/>
  <c r="G5" i="8"/>
  <c r="AO31" i="2"/>
  <c r="AP31" i="2" s="1"/>
  <c r="E8" i="8"/>
  <c r="T31" i="2"/>
  <c r="U31" i="2" s="1"/>
  <c r="E5" i="8"/>
  <c r="T30" i="2"/>
  <c r="U30" i="2" s="1"/>
  <c r="D5" i="8"/>
  <c r="T32" i="2"/>
  <c r="U32" i="2" s="1"/>
  <c r="F5" i="8"/>
  <c r="BJ31" i="2"/>
  <c r="BK31" i="2" s="1"/>
  <c r="E11" i="8"/>
  <c r="M31" i="2"/>
  <c r="N31" i="2" s="1"/>
  <c r="E4" i="8"/>
  <c r="M32" i="2"/>
  <c r="N32" i="2" s="1"/>
  <c r="N34" i="2" s="1"/>
  <c r="F4" i="8"/>
  <c r="AA31" i="2"/>
  <c r="AB31" i="2" s="1"/>
  <c r="AB34" i="2" s="1"/>
  <c r="E6" i="8"/>
  <c r="BQ31" i="2"/>
  <c r="BR31" i="2" s="1"/>
  <c r="E12" i="8"/>
  <c r="AH31" i="2"/>
  <c r="AI31" i="2" s="1"/>
  <c r="E7" i="8"/>
  <c r="M30" i="2"/>
  <c r="N30" i="2" s="1"/>
  <c r="D4" i="8"/>
  <c r="M33" i="2"/>
  <c r="N33" i="2" s="1"/>
  <c r="G4" i="8"/>
  <c r="AA33" i="2"/>
  <c r="AB33" i="2" s="1"/>
  <c r="G6" i="8"/>
  <c r="AA30" i="2"/>
  <c r="AB30" i="2" s="1"/>
  <c r="D6" i="8"/>
  <c r="AH32" i="2"/>
  <c r="AI32" i="2" s="1"/>
  <c r="F7" i="8"/>
  <c r="AH33" i="2"/>
  <c r="AI33" i="2" s="1"/>
  <c r="G7" i="8"/>
  <c r="AO33" i="2"/>
  <c r="AP33" i="2" s="1"/>
  <c r="G8" i="8"/>
  <c r="AO32" i="2"/>
  <c r="AP32" i="2" s="1"/>
  <c r="F8" i="8"/>
  <c r="AO30" i="2"/>
  <c r="AP30" i="2" s="1"/>
  <c r="AP34" i="2" s="1"/>
  <c r="D8" i="8"/>
  <c r="AV30" i="2"/>
  <c r="AW30" i="2" s="1"/>
  <c r="D9" i="8"/>
  <c r="AV33" i="2"/>
  <c r="AW33" i="2" s="1"/>
  <c r="G9" i="8"/>
  <c r="AV32" i="2"/>
  <c r="AW32" i="2" s="1"/>
  <c r="F9" i="8"/>
  <c r="BC33" i="2"/>
  <c r="BD33" i="2" s="1"/>
  <c r="G10" i="8"/>
  <c r="BC30" i="2"/>
  <c r="BD30" i="2" s="1"/>
  <c r="D10" i="8"/>
  <c r="BJ33" i="2"/>
  <c r="BK33" i="2" s="1"/>
  <c r="G11" i="8"/>
  <c r="BJ30" i="2"/>
  <c r="BK30" i="2" s="1"/>
  <c r="D11" i="8"/>
  <c r="BQ30" i="2"/>
  <c r="BR30" i="2" s="1"/>
  <c r="D12" i="8"/>
  <c r="BD34" i="2"/>
  <c r="U34" i="2"/>
  <c r="R38" i="2" l="1"/>
  <c r="T38" i="2" s="1"/>
  <c r="U43" i="2" s="1"/>
  <c r="I5" i="8" s="1"/>
  <c r="H5" i="8"/>
  <c r="K38" i="2"/>
  <c r="M38" i="2" s="1"/>
  <c r="N43" i="2" s="1"/>
  <c r="I4" i="8" s="1"/>
  <c r="H4" i="8"/>
  <c r="BR34" i="2"/>
  <c r="AI34" i="2"/>
  <c r="BK34" i="2"/>
  <c r="AW34" i="2"/>
  <c r="Y38" i="2"/>
  <c r="AA38" i="2" s="1"/>
  <c r="AB43" i="2" s="1"/>
  <c r="I6" i="8" s="1"/>
  <c r="H6" i="8"/>
  <c r="AF38" i="2"/>
  <c r="AH38" i="2" s="1"/>
  <c r="AI43" i="2" s="1"/>
  <c r="I7" i="8" s="1"/>
  <c r="H7" i="8"/>
  <c r="AM38" i="2"/>
  <c r="AO38" i="2" s="1"/>
  <c r="AP43" i="2" s="1"/>
  <c r="I8" i="8" s="1"/>
  <c r="H8" i="8"/>
  <c r="AT38" i="2"/>
  <c r="AV38" i="2" s="1"/>
  <c r="AW43" i="2" s="1"/>
  <c r="I9" i="8" s="1"/>
  <c r="H9" i="8"/>
  <c r="BA38" i="2"/>
  <c r="BC38" i="2" s="1"/>
  <c r="BD43" i="2" s="1"/>
  <c r="I10" i="8" s="1"/>
  <c r="H10" i="8"/>
  <c r="BH38" i="2"/>
  <c r="BJ38" i="2" s="1"/>
  <c r="BK43" i="2" s="1"/>
  <c r="I11" i="8" s="1"/>
  <c r="H11" i="8"/>
  <c r="BO38" i="2"/>
  <c r="BQ38" i="2" s="1"/>
  <c r="BR43" i="2" s="1"/>
  <c r="I12" i="8" s="1"/>
  <c r="H12" i="8"/>
  <c r="F26" i="2" l="1"/>
  <c r="F25" i="2"/>
  <c r="F24" i="2"/>
  <c r="F23" i="2"/>
  <c r="F21" i="2"/>
  <c r="F20" i="2"/>
  <c r="F19" i="2"/>
  <c r="F18" i="2"/>
  <c r="F16" i="2"/>
  <c r="F15" i="2"/>
  <c r="F14" i="2"/>
  <c r="F13" i="2"/>
  <c r="F11" i="2"/>
  <c r="F10" i="2"/>
  <c r="F9" i="2"/>
  <c r="F8" i="2"/>
  <c r="G11" i="2" l="1"/>
  <c r="D3" i="8" s="1"/>
  <c r="G21" i="2"/>
  <c r="F3" i="8" s="1"/>
  <c r="G16" i="2"/>
  <c r="E3" i="8" s="1"/>
  <c r="G26" i="2"/>
  <c r="G3" i="8" s="1"/>
  <c r="F33" i="2" l="1"/>
  <c r="G33" i="2" s="1"/>
  <c r="F31" i="2"/>
  <c r="G31" i="2" s="1"/>
  <c r="F32" i="2"/>
  <c r="G32" i="2" s="1"/>
  <c r="F30" i="2"/>
  <c r="G30" i="2" s="1"/>
  <c r="G34" i="2" s="1"/>
  <c r="H3" i="8" s="1"/>
  <c r="D38" i="2" l="1"/>
  <c r="F38" i="2" s="1"/>
  <c r="G43" i="2" s="1"/>
  <c r="I3" i="8" s="1"/>
</calcChain>
</file>

<file path=xl/sharedStrings.xml><?xml version="1.0" encoding="utf-8"?>
<sst xmlns="http://schemas.openxmlformats.org/spreadsheetml/2006/main" count="735" uniqueCount="153">
  <si>
    <t>Condition</t>
  </si>
  <si>
    <t>5 (Critical)</t>
  </si>
  <si>
    <t>1 (Good)</t>
  </si>
  <si>
    <t xml:space="preserve">PCI &lt; 40, deep rutting, base failure, extensive potholes </t>
  </si>
  <si>
    <t>PCI 55-70, "Fair" condition, routine maintenance failing</t>
  </si>
  <si>
    <t xml:space="preserve">PCI &gt; 90, smooth surface, no visible distress </t>
  </si>
  <si>
    <t>Water</t>
  </si>
  <si>
    <t>pipe &gt; 80 years, history of &gt;3 breaks/mile/year</t>
  </si>
  <si>
    <t>Aging but functional, routine maintenance effective</t>
  </si>
  <si>
    <t>New installation, like-new materials, PVC/Ductile Iron &lt; 15 years, no break history</t>
  </si>
  <si>
    <t>Storm</t>
  </si>
  <si>
    <t xml:space="preserve">Corrugated metal pipe (CMP), collapsed culverts causing sinkholes, basin with severe erosion and loss of storage </t>
  </si>
  <si>
    <t>Aging basin, moderate vegetation/debris</t>
  </si>
  <si>
    <t xml:space="preserve">Reiforced concrete pipe (RCP) in stable condition </t>
  </si>
  <si>
    <t>Sanitary</t>
  </si>
  <si>
    <t>Severely corroded pipe, root intrusion, structural integrity compromised</t>
  </si>
  <si>
    <t>Aging but functional, moderate structural defects</t>
  </si>
  <si>
    <t>New PVC or lined ductile iron pipe, no signs of wear, optmal hydraulic grade</t>
  </si>
  <si>
    <t>Safety</t>
  </si>
  <si>
    <t xml:space="preserve">High crash location (&gt;50 crashes), not ADA compliant </t>
  </si>
  <si>
    <t>Moderate crash rate (25-50 per year), outdates safety signage</t>
  </si>
  <si>
    <t>No "high crash" history, fully ADA compliant</t>
  </si>
  <si>
    <t>Acute MCL violation, fire hydrants cannot meet "fire flow" (PSI drops too low)</t>
  </si>
  <si>
    <t>Minor non-compliance, security upgrades needed</t>
  </si>
  <si>
    <t xml:space="preserve">Hydrants exceed minimum PSI for fire protection </t>
  </si>
  <si>
    <t>Frequent street flooding,risk of flooding during 25-year storm basement backups</t>
  </si>
  <si>
    <t>Localized street flooding in 10-year storm</t>
  </si>
  <si>
    <t>No risk to structures, streets clear of ponding during 100-year storm</t>
  </si>
  <si>
    <t>Minor non-compliance, security upgrades needed at plants</t>
  </si>
  <si>
    <t>System meets all current health codes, secondary containment in place, no history of backups</t>
  </si>
  <si>
    <t>Efficiency</t>
  </si>
  <si>
    <t xml:space="preserve">&gt; 25% water loss, excessive energy use at pumps </t>
  </si>
  <si>
    <t>Average water loss, standard pumping efficiency</t>
  </si>
  <si>
    <t>Optimized SCADA/leak detection, zero water loss</t>
  </si>
  <si>
    <t>High BCR (&gt;2.0)</t>
  </si>
  <si>
    <t>BCR~1.0</t>
  </si>
  <si>
    <t>Low BCR</t>
  </si>
  <si>
    <t xml:space="preserve">Excessive I&amp;I causing the treatment plant to exceed 85% capacity during rain events </t>
  </si>
  <si>
    <t>Standard O&amp;M, average I&amp;I rates for system age</t>
  </si>
  <si>
    <t>Growth</t>
  </si>
  <si>
    <t xml:space="preserve">Essential for high-density 2050 development plan </t>
  </si>
  <si>
    <t>Supports stable growth in existing service areas</t>
  </si>
  <si>
    <t xml:space="preserve">No projected population for land-use change for the next 20 years </t>
  </si>
  <si>
    <t>No current service</t>
  </si>
  <si>
    <t>No project demand increase for 20 years</t>
  </si>
  <si>
    <t>Infrastructure required to mitigate downstream flooding from a major new development</t>
  </si>
  <si>
    <t>Supports stable hydrology in existing areas</t>
  </si>
  <si>
    <t>Undeveloped area with no planned change, existing hydrology is stable</t>
  </si>
  <si>
    <t xml:space="preserve">Interceptor is at 90% capacity, cannot accept new subdivision flows </t>
  </si>
  <si>
    <t>Sufficient for stable service in existing areas</t>
  </si>
  <si>
    <t xml:space="preserve">New interceptors sized for full build-out of the service area </t>
  </si>
  <si>
    <t xml:space="preserve">Condition </t>
  </si>
  <si>
    <t>Thomas Drive</t>
  </si>
  <si>
    <t xml:space="preserve">Safety </t>
  </si>
  <si>
    <t xml:space="preserve">Efficiency </t>
  </si>
  <si>
    <t>Rating</t>
  </si>
  <si>
    <t>Storm 
Score</t>
  </si>
  <si>
    <t>Water 
Score</t>
  </si>
  <si>
    <t>Project #1 Name:</t>
  </si>
  <si>
    <t>Project #2 Name:</t>
  </si>
  <si>
    <t>Rating Key</t>
  </si>
  <si>
    <t>Greenview Drive</t>
  </si>
  <si>
    <t>Project #3 Name:</t>
  </si>
  <si>
    <t>Pavement</t>
  </si>
  <si>
    <t>Pavement
Score</t>
  </si>
  <si>
    <t xml:space="preserve">Enter values in the yellow cells only </t>
  </si>
  <si>
    <t>Criteria Weighting</t>
  </si>
  <si>
    <t>Considers the physical state of the materials based on inspections, break history, and structural integrity.</t>
  </si>
  <si>
    <t>Considers how much the community is negatively impacted if a specific asset fails</t>
  </si>
  <si>
    <t>Considers how many different utilities in the same spot need work at the same time</t>
  </si>
  <si>
    <t>Considers how well the infrastructure supports development or expansion</t>
  </si>
  <si>
    <t>Default Weights</t>
  </si>
  <si>
    <t>Preferred Weights</t>
  </si>
  <si>
    <t>Goal: Identifying roads that require full reconstruction vs. simple seal coating</t>
  </si>
  <si>
    <t>Goal: Preventing emergency repairs and ensuring reliable water delivery</t>
  </si>
  <si>
    <t>Goal: Reducing basement backups and treatment plant costs</t>
  </si>
  <si>
    <t>Goal: Managing runoff and protecting property during heavy Iowa rains</t>
  </si>
  <si>
    <t>Criteria Weighting (adjust as appropriate, must sum to 1.0)</t>
  </si>
  <si>
    <t>Asset Weighting (adjust as appropriate, must sum to 1.0)</t>
  </si>
  <si>
    <t>Asset Condition</t>
  </si>
  <si>
    <t>Criticality/Risk</t>
  </si>
  <si>
    <t>Regulatory</t>
  </si>
  <si>
    <t>Growth Capacity</t>
  </si>
  <si>
    <t>Service</t>
  </si>
  <si>
    <t>Growth/Capacity</t>
  </si>
  <si>
    <t>Extreme: Failure cuts off downtown, schools, or large areas</t>
  </si>
  <si>
    <t>Medium: Failure affects a residential block but has redundant loops.</t>
  </si>
  <si>
    <t>Low: Failure affects an isolated area or vacant land.</t>
  </si>
  <si>
    <t xml:space="preserve">Mandatory must be done </t>
  </si>
  <si>
    <t>Recommended: Not a violation yet, but mentioned in city audits.</t>
  </si>
  <si>
    <t>Compliant: Meets all current state and federal standards.</t>
  </si>
  <si>
    <t>Triple Bundle: Replacing Water, Sewer, and Storm in one dig.</t>
  </si>
  <si>
    <t>Dual Bundle: Replacing two utilities (e.g., Water and Sewer).</t>
  </si>
  <si>
    <t>Isolated: Only one utility needs work; others are new.</t>
  </si>
  <si>
    <t>Immediate Need: Current pipe is too small for planned new housing.</t>
  </si>
  <si>
    <t>Future Need: Capacity is okay now but will peak in 5–10 years.</t>
  </si>
  <si>
    <t>Sufficient: Pipe size is more than enough for 20year growth.</t>
  </si>
  <si>
    <t>Critical Service Issues: History of frequent main breaks (more than 2/year) or constant pressure complaints</t>
  </si>
  <si>
    <t>Intermittent Issues: Occasional water quality or pressure issues; repair history is present but not exceesive</t>
  </si>
  <si>
    <t xml:space="preserve">Reliable Service: No history of breaks or customer complaints for the last 5 years </t>
  </si>
  <si>
    <t>Bundling</t>
  </si>
  <si>
    <t>Corridor Condition</t>
  </si>
  <si>
    <t>Corridor</t>
  </si>
  <si>
    <t>Corridor 
Score</t>
  </si>
  <si>
    <t>Utility 
Weighting</t>
  </si>
  <si>
    <t>Condition
Score</t>
  </si>
  <si>
    <t>Overall 
Score</t>
  </si>
  <si>
    <t xml:space="preserve">Level 1: Enter Rating for Utility Condition Factors. Weighting is automatically applied. </t>
  </si>
  <si>
    <t>Level 2: Weighting is automatically applied for relative importance of each utility.</t>
  </si>
  <si>
    <t>Criteria 
Score</t>
  </si>
  <si>
    <t xml:space="preserve">Level 3: Enter Rating for Corridor Condition Factors. Weighting is automatically applied. </t>
  </si>
  <si>
    <t>SUM</t>
  </si>
  <si>
    <t>Level 2 Score</t>
  </si>
  <si>
    <t>Sanitary 
Score</t>
  </si>
  <si>
    <t>Corridor Weighting (adjust as appropriate, must sum to 1.0)</t>
  </si>
  <si>
    <t>College Street</t>
  </si>
  <si>
    <t>Project Name</t>
  </si>
  <si>
    <t>Pavement Condition</t>
  </si>
  <si>
    <t>Utility Importance</t>
  </si>
  <si>
    <t>Storm Condition</t>
  </si>
  <si>
    <t>Santiary Condition</t>
  </si>
  <si>
    <t>Water Condition</t>
  </si>
  <si>
    <t>Project #4 Name:</t>
  </si>
  <si>
    <t>Project #5 Name:</t>
  </si>
  <si>
    <t>Project #6 Name:</t>
  </si>
  <si>
    <t>Project #7 Name:</t>
  </si>
  <si>
    <t>Project #8 Name:</t>
  </si>
  <si>
    <t>Project #9 Name:</t>
  </si>
  <si>
    <t>Project #10 Name:</t>
  </si>
  <si>
    <t>Corridor CondItion</t>
  </si>
  <si>
    <t>3 (Moderate)</t>
  </si>
  <si>
    <t>Level of Service F, Severe recurring bottlenecks, Volume to Capacity Ratio &gt; 1.0</t>
  </si>
  <si>
    <t xml:space="preserve">Level of Service  A, Volume to Capacity Ratio &lt; 0.60, Optimized traffic flow and signal priority </t>
  </si>
  <si>
    <t>Level of Service D/E, Volume to Capacity Ratio = 0.85-0.95</t>
  </si>
  <si>
    <t xml:space="preserve">High risk of Sanitary Sewer Overflow in residential basements or public waterways, proximity to drinking water wells </t>
  </si>
  <si>
    <t xml:space="preserve">Minimal I&amp;I gravity flow optimized to reduce pumping energy, Supervisory Control and Data Acquisition (SCADA)-monitored </t>
  </si>
  <si>
    <t>Level of Confidence in Ranking (High, Medium, Low)</t>
  </si>
  <si>
    <t>Notes:</t>
  </si>
  <si>
    <t xml:space="preserve">What is Utilty Bundling? </t>
  </si>
  <si>
    <t>Efficiency of combining water, sewer, and road work to reduce costs</t>
  </si>
  <si>
    <t>Focuses on "High-Consequence" failures</t>
  </si>
  <si>
    <t>Utilizes scoring from Steps 1 and 2</t>
  </si>
  <si>
    <t>Addresses EPA or State mandates (e.g., removing lead service lines or reducing sewer overflows)</t>
  </si>
  <si>
    <t>Extra points when multiple utilities under the same street are failing, allowing the city to "dig once" and save mobilization costs</t>
  </si>
  <si>
    <t>Ensures the infrastructure can handle the new development planned for the future of West Branch</t>
  </si>
  <si>
    <t>Frequency of servicing; customer/resident concerns</t>
  </si>
  <si>
    <t xml:space="preserve">Why use corridors and what are they? </t>
  </si>
  <si>
    <t xml:space="preserve">A Corridor is a strategic grouping of street segments and their underground utilities into one logical construction zone. Instead of looking at a single pipe or one block of pavement, we look at the entire "pathway". This approach optimizes construction logic, minimizes public impact and maximizes cost savings. </t>
  </si>
  <si>
    <t>Even if a corridor has a lower average score, a "5" in Regulatory can "override" the rank to move it to the top of the list for immediate action</t>
  </si>
  <si>
    <t>Criticality Override</t>
  </si>
  <si>
    <t>Final Ranking</t>
  </si>
  <si>
    <t>Lowest value indicates least concern</t>
  </si>
  <si>
    <t xml:space="preserve">Highest value indicates most critical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</si>
</sst>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Roboto"/>
    </font>
    <font>
      <sz val="10"/>
      <color theme="1"/>
      <name val="Roboto"/>
    </font>
    <font>
      <b/>
      <sz val="11"/>
      <color theme="1"/>
      <name val="Roboto"/>
    </font>
    <font>
      <b/>
      <sz val="10"/>
      <color theme="0"/>
      <name val="Roboto"/>
    </font>
    <font>
      <b/>
      <sz val="10"/>
      <color rgb="FFFF0000"/>
      <name val="Roboto"/>
    </font>
  </fonts>
  <fills count="1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CA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8E4F6"/>
        <bgColor indexed="64"/>
      </patternFill>
    </fill>
    <fill>
      <patternFill patternType="solid">
        <fgColor rgb="FFDEF3D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3">
    <xf numFmtId="0" fontId="0" fillId="0" borderId="0" xfId="0"/>
    <xf numFmtId="0" fontId="3" fillId="3" borderId="0" xfId="0" applyFont="1" applyFill="1"/>
    <xf numFmtId="0" fontId="3" fillId="0" borderId="0" xfId="0" applyFont="1"/>
    <xf numFmtId="0" fontId="3" fillId="3" borderId="0" xfId="0" applyFont="1" applyFill="1" applyAlignment="1">
      <alignment horizontal="center"/>
    </xf>
    <xf numFmtId="0" fontId="2" fillId="3" borderId="1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vertical="center"/>
    </xf>
    <xf numFmtId="0" fontId="3" fillId="3" borderId="43" xfId="0" applyFont="1" applyFill="1" applyBorder="1" applyAlignment="1">
      <alignment vertical="center"/>
    </xf>
    <xf numFmtId="0" fontId="2" fillId="3" borderId="39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2" fillId="8" borderId="14" xfId="0" applyNumberFormat="1" applyFont="1" applyFill="1" applyBorder="1" applyAlignment="1">
      <alignment horizontal="center" vertical="center"/>
    </xf>
    <xf numFmtId="164" fontId="2" fillId="6" borderId="14" xfId="0" applyNumberFormat="1" applyFont="1" applyFill="1" applyBorder="1" applyAlignment="1">
      <alignment horizontal="center" vertical="center"/>
    </xf>
    <xf numFmtId="164" fontId="2" fillId="7" borderId="1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 indent="1"/>
    </xf>
    <xf numFmtId="0" fontId="3" fillId="0" borderId="0" xfId="0" applyFont="1" applyAlignment="1">
      <alignment horizontal="center"/>
    </xf>
    <xf numFmtId="164" fontId="2" fillId="5" borderId="14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2" fillId="8" borderId="0" xfId="0" applyFont="1" applyFill="1" applyAlignment="1">
      <alignment horizontal="left" vertical="center"/>
    </xf>
    <xf numFmtId="2" fontId="3" fillId="3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16" borderId="0" xfId="0" applyFont="1" applyFill="1" applyAlignment="1">
      <alignment horizontal="center" vertical="center"/>
    </xf>
    <xf numFmtId="164" fontId="2" fillId="16" borderId="0" xfId="0" applyNumberFormat="1" applyFont="1" applyFill="1" applyAlignment="1">
      <alignment horizontal="center" vertical="center"/>
    </xf>
    <xf numFmtId="0" fontId="2" fillId="8" borderId="39" xfId="0" applyFont="1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7" borderId="39" xfId="0" applyFont="1" applyFill="1" applyBorder="1" applyAlignment="1">
      <alignment horizontal="left" vertical="center"/>
    </xf>
    <xf numFmtId="0" fontId="2" fillId="5" borderId="39" xfId="0" applyFont="1" applyFill="1" applyBorder="1" applyAlignment="1">
      <alignment horizontal="left" vertical="center"/>
    </xf>
    <xf numFmtId="2" fontId="3" fillId="3" borderId="38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3" borderId="45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vertical="center" wrapText="1"/>
    </xf>
    <xf numFmtId="164" fontId="2" fillId="3" borderId="44" xfId="0" applyNumberFormat="1" applyFont="1" applyFill="1" applyBorder="1" applyAlignment="1">
      <alignment horizontal="center" vertical="center"/>
    </xf>
    <xf numFmtId="164" fontId="2" fillId="3" borderId="42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2" fontId="3" fillId="3" borderId="4" xfId="0" applyNumberFormat="1" applyFont="1" applyFill="1" applyBorder="1" applyAlignment="1">
      <alignment horizontal="center" vertical="center"/>
    </xf>
    <xf numFmtId="2" fontId="2" fillId="0" borderId="43" xfId="0" applyNumberFormat="1" applyFont="1" applyBorder="1" applyAlignment="1">
      <alignment horizontal="center" vertical="center"/>
    </xf>
    <xf numFmtId="9" fontId="3" fillId="3" borderId="0" xfId="1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164" fontId="2" fillId="16" borderId="43" xfId="0" applyNumberFormat="1" applyFont="1" applyFill="1" applyBorder="1" applyAlignment="1">
      <alignment horizontal="center" vertical="center"/>
    </xf>
    <xf numFmtId="2" fontId="2" fillId="3" borderId="42" xfId="0" applyNumberFormat="1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vertical="center"/>
    </xf>
    <xf numFmtId="2" fontId="3" fillId="3" borderId="49" xfId="0" applyNumberFormat="1" applyFont="1" applyFill="1" applyBorder="1" applyAlignment="1">
      <alignment horizontal="center" vertical="center"/>
    </xf>
    <xf numFmtId="0" fontId="3" fillId="17" borderId="10" xfId="0" applyFont="1" applyFill="1" applyBorder="1" applyAlignment="1">
      <alignment horizontal="center"/>
    </xf>
    <xf numFmtId="0" fontId="2" fillId="17" borderId="11" xfId="0" applyFont="1" applyFill="1" applyBorder="1" applyAlignment="1">
      <alignment horizontal="center" vertical="center"/>
    </xf>
    <xf numFmtId="0" fontId="2" fillId="17" borderId="11" xfId="0" applyFont="1" applyFill="1" applyBorder="1" applyAlignment="1">
      <alignment horizontal="center" vertical="center" wrapText="1"/>
    </xf>
    <xf numFmtId="9" fontId="2" fillId="17" borderId="11" xfId="1" applyFont="1" applyFill="1" applyBorder="1" applyAlignment="1">
      <alignment horizontal="center" vertical="center" wrapText="1"/>
    </xf>
    <xf numFmtId="9" fontId="2" fillId="17" borderId="12" xfId="1" applyFont="1" applyFill="1" applyBorder="1" applyAlignment="1">
      <alignment horizontal="center" vertical="center" wrapText="1"/>
    </xf>
    <xf numFmtId="9" fontId="3" fillId="3" borderId="0" xfId="0" applyNumberFormat="1" applyFont="1" applyFill="1" applyAlignment="1">
      <alignment horizontal="center" vertical="center"/>
    </xf>
    <xf numFmtId="2" fontId="3" fillId="3" borderId="0" xfId="1" applyNumberFormat="1" applyFont="1" applyFill="1" applyBorder="1" applyAlignment="1">
      <alignment horizontal="center" vertical="center"/>
    </xf>
    <xf numFmtId="2" fontId="6" fillId="3" borderId="14" xfId="1" applyNumberFormat="1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2" fontId="3" fillId="3" borderId="42" xfId="0" applyNumberFormat="1" applyFont="1" applyFill="1" applyBorder="1" applyAlignment="1">
      <alignment horizontal="center" vertical="center"/>
    </xf>
    <xf numFmtId="2" fontId="3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left" vertical="center" indent="1"/>
    </xf>
    <xf numFmtId="0" fontId="2" fillId="3" borderId="0" xfId="0" applyFont="1" applyFill="1"/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wrapText="1"/>
    </xf>
    <xf numFmtId="2" fontId="3" fillId="3" borderId="0" xfId="2" applyNumberFormat="1" applyFont="1" applyFill="1" applyBorder="1"/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14" borderId="46" xfId="0" applyFont="1" applyFill="1" applyBorder="1" applyAlignment="1">
      <alignment horizontal="center" vertical="center"/>
    </xf>
    <xf numFmtId="0" fontId="2" fillId="14" borderId="47" xfId="0" applyFont="1" applyFill="1" applyBorder="1" applyAlignment="1">
      <alignment horizontal="center" vertical="center"/>
    </xf>
    <xf numFmtId="0" fontId="2" fillId="14" borderId="48" xfId="0" applyFont="1" applyFill="1" applyBorder="1" applyAlignment="1">
      <alignment horizontal="center" vertical="center"/>
    </xf>
    <xf numFmtId="0" fontId="2" fillId="14" borderId="16" xfId="0" applyFont="1" applyFill="1" applyBorder="1" applyAlignment="1">
      <alignment horizontal="center" vertical="center" wrapText="1"/>
    </xf>
    <xf numFmtId="0" fontId="2" fillId="14" borderId="18" xfId="0" applyFont="1" applyFill="1" applyBorder="1" applyAlignment="1">
      <alignment horizontal="center" vertical="center" wrapText="1"/>
    </xf>
    <xf numFmtId="0" fontId="2" fillId="14" borderId="18" xfId="0" applyFont="1" applyFill="1" applyBorder="1" applyAlignment="1">
      <alignment horizontal="center" vertical="center"/>
    </xf>
    <xf numFmtId="0" fontId="5" fillId="15" borderId="13" xfId="0" applyFont="1" applyFill="1" applyBorder="1" applyAlignment="1">
      <alignment horizontal="left" vertical="center"/>
    </xf>
    <xf numFmtId="0" fontId="5" fillId="15" borderId="0" xfId="0" applyFont="1" applyFill="1" applyAlignment="1">
      <alignment horizontal="left" vertical="center"/>
    </xf>
    <xf numFmtId="0" fontId="5" fillId="15" borderId="14" xfId="0" applyFont="1" applyFill="1" applyBorder="1" applyAlignment="1">
      <alignment horizontal="left" vertical="center"/>
    </xf>
    <xf numFmtId="0" fontId="5" fillId="15" borderId="10" xfId="0" applyFont="1" applyFill="1" applyBorder="1" applyAlignment="1">
      <alignment horizontal="left" vertical="center"/>
    </xf>
    <xf numFmtId="0" fontId="5" fillId="15" borderId="11" xfId="0" applyFont="1" applyFill="1" applyBorder="1" applyAlignment="1">
      <alignment horizontal="left" vertical="center"/>
    </xf>
    <xf numFmtId="0" fontId="5" fillId="15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35" xfId="0" applyFont="1" applyBorder="1" applyAlignment="1">
      <alignment horizontal="left" vertical="center" indent="1"/>
    </xf>
    <xf numFmtId="0" fontId="3" fillId="0" borderId="36" xfId="0" applyFont="1" applyBorder="1" applyAlignment="1">
      <alignment horizontal="left" vertical="center" indent="1"/>
    </xf>
    <xf numFmtId="0" fontId="3" fillId="0" borderId="37" xfId="0" applyFont="1" applyBorder="1" applyAlignment="1">
      <alignment horizontal="left" vertical="center" indent="1"/>
    </xf>
    <xf numFmtId="0" fontId="3" fillId="0" borderId="29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left" vertical="center" indent="1"/>
    </xf>
    <xf numFmtId="0" fontId="3" fillId="0" borderId="31" xfId="0" applyFont="1" applyBorder="1" applyAlignment="1">
      <alignment horizontal="left" vertical="center" indent="1"/>
    </xf>
    <xf numFmtId="0" fontId="3" fillId="0" borderId="32" xfId="0" applyFont="1" applyBorder="1" applyAlignment="1">
      <alignment horizontal="left" vertical="center" indent="1"/>
    </xf>
    <xf numFmtId="0" fontId="3" fillId="0" borderId="33" xfId="0" applyFont="1" applyBorder="1" applyAlignment="1">
      <alignment horizontal="left" vertical="center" indent="1"/>
    </xf>
    <xf numFmtId="0" fontId="3" fillId="0" borderId="34" xfId="0" applyFont="1" applyBorder="1" applyAlignment="1">
      <alignment horizontal="left" vertical="center" indent="1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left" vertical="center" indent="1"/>
    </xf>
    <xf numFmtId="0" fontId="3" fillId="0" borderId="40" xfId="0" applyFont="1" applyBorder="1" applyAlignment="1">
      <alignment horizontal="left" vertical="center" indent="1"/>
    </xf>
    <xf numFmtId="0" fontId="2" fillId="3" borderId="42" xfId="0" applyFont="1" applyFill="1" applyBorder="1" applyAlignment="1">
      <alignment horizontal="left" vertical="center" wrapText="1"/>
    </xf>
    <xf numFmtId="0" fontId="4" fillId="4" borderId="50" xfId="0" applyFont="1" applyFill="1" applyBorder="1" applyAlignment="1" applyProtection="1">
      <alignment horizontal="center" vertical="center"/>
      <protection locked="0"/>
    </xf>
    <xf numFmtId="0" fontId="4" fillId="4" borderId="49" xfId="0" applyFont="1" applyFill="1" applyBorder="1" applyAlignment="1" applyProtection="1">
      <alignment horizontal="center" vertical="center"/>
      <protection locked="0"/>
    </xf>
    <xf numFmtId="0" fontId="4" fillId="4" borderId="51" xfId="0" applyFont="1" applyFill="1" applyBorder="1" applyAlignment="1" applyProtection="1">
      <alignment horizontal="center" vertical="center"/>
      <protection locked="0"/>
    </xf>
    <xf numFmtId="9" fontId="2" fillId="4" borderId="11" xfId="1" applyFont="1" applyFill="1" applyBorder="1" applyAlignment="1" applyProtection="1">
      <alignment horizontal="center" vertical="center"/>
      <protection locked="0"/>
    </xf>
    <xf numFmtId="9" fontId="2" fillId="4" borderId="12" xfId="1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2" fillId="3" borderId="50" xfId="0" applyFont="1" applyFill="1" applyBorder="1" applyAlignment="1">
      <alignment horizontal="left" vertical="top" indent="1"/>
    </xf>
    <xf numFmtId="0" fontId="3" fillId="4" borderId="49" xfId="0" applyFont="1" applyFill="1" applyBorder="1" applyAlignment="1" applyProtection="1">
      <alignment horizontal="center" vertical="center"/>
      <protection locked="0"/>
    </xf>
    <xf numFmtId="0" fontId="3" fillId="4" borderId="51" xfId="0" applyFont="1" applyFill="1" applyBorder="1" applyAlignment="1" applyProtection="1">
      <alignment horizontal="center" vertical="center"/>
      <protection locked="0"/>
    </xf>
    <xf numFmtId="2" fontId="3" fillId="4" borderId="38" xfId="0" applyNumberFormat="1" applyFont="1" applyFill="1" applyBorder="1" applyAlignment="1" applyProtection="1">
      <alignment horizontal="center" vertical="center"/>
      <protection locked="0"/>
    </xf>
    <xf numFmtId="0" fontId="3" fillId="4" borderId="38" xfId="0" applyFont="1" applyFill="1" applyBorder="1" applyAlignment="1" applyProtection="1">
      <alignment horizontal="center" vertical="center"/>
      <protection locked="0"/>
    </xf>
  </cellXfs>
  <cellStyles count="3">
    <cellStyle name="Comma" xfId="2" builtinId="3"/>
    <cellStyle name="Normal" xfId="0" builtinId="0"/>
    <cellStyle name="Percent" xfId="1" builtinId="5"/>
  </cellStyles>
  <dxfs count="3">
    <dxf>
      <font>
        <color theme="1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CC"/>
      <color rgb="FFFF6D6D"/>
      <color rgb="FF92D050"/>
      <color rgb="FFDEF3D5"/>
      <color rgb="FFF8E4F6"/>
      <color rgb="FFFFE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4%20-%20Final%20Deliverables\2025-26\West%20Branch\West%20Branch%20Utility%20Evaluation%20and%20Replacement\unedited%20final%20materials\MCDA%20Ranking%20System.xlsx" TargetMode="External"/><Relationship Id="rId1" Type="http://schemas.openxmlformats.org/officeDocument/2006/relationships/externalLinkPath" Target="/4%20-%20Final%20Deliverables/2025-26/West%20Branch/West%20Branch%20Utility%20Evaluation%20and%20Replacement/unedited%20final%20materials/MCDA%20Ranking%20Syst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Manual"/>
      <sheetName val="Rating"/>
      <sheetName val="Scoring of Utilities"/>
      <sheetName val="Utility Condition Key"/>
      <sheetName val="Corridor Condition Key"/>
      <sheetName val="Cooridor Combo"/>
      <sheetName val="Budget Calculations"/>
      <sheetName val="Cost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B4">
            <v>120</v>
          </cell>
          <cell r="C4">
            <v>15</v>
          </cell>
          <cell r="F4">
            <v>16.3</v>
          </cell>
          <cell r="I4">
            <v>30</v>
          </cell>
        </row>
        <row r="5">
          <cell r="B5">
            <v>184</v>
          </cell>
          <cell r="C5">
            <v>19.8</v>
          </cell>
          <cell r="F5">
            <v>18.899999999999999</v>
          </cell>
          <cell r="I5">
            <v>19.2</v>
          </cell>
        </row>
        <row r="6">
          <cell r="B6">
            <v>292</v>
          </cell>
          <cell r="C6">
            <v>32.5</v>
          </cell>
          <cell r="F6">
            <v>21.5</v>
          </cell>
          <cell r="I6">
            <v>36</v>
          </cell>
        </row>
        <row r="7">
          <cell r="B7">
            <v>164</v>
          </cell>
          <cell r="C7">
            <v>31.5</v>
          </cell>
          <cell r="F7">
            <v>47</v>
          </cell>
          <cell r="I7">
            <v>52.5</v>
          </cell>
        </row>
        <row r="8">
          <cell r="B8">
            <v>176</v>
          </cell>
          <cell r="C8">
            <v>40</v>
          </cell>
          <cell r="F8">
            <v>68</v>
          </cell>
          <cell r="I8">
            <v>62</v>
          </cell>
        </row>
        <row r="9">
          <cell r="B9">
            <v>225</v>
          </cell>
          <cell r="C9">
            <v>48.5</v>
          </cell>
          <cell r="F9">
            <v>81</v>
          </cell>
          <cell r="I9">
            <v>78</v>
          </cell>
        </row>
        <row r="10">
          <cell r="I10">
            <v>14.7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5621-7297-4817-AD28-21C60F56CE73}">
  <dimension ref="A1:BS48"/>
  <sheetViews>
    <sheetView zoomScale="90" zoomScaleNormal="90" workbookViewId="0">
      <selection activeCell="R10" sqref="R10"/>
    </sheetView>
  </sheetViews>
  <sheetFormatPr defaultColWidth="8.85546875" defaultRowHeight="12.75" x14ac:dyDescent="0.25"/>
  <cols>
    <col min="1" max="1" width="7.28515625" style="7" customWidth="1"/>
    <col min="2" max="2" width="10.42578125" style="8" customWidth="1"/>
    <col min="3" max="3" width="16.42578125" style="8" customWidth="1"/>
    <col min="4" max="4" width="12.85546875" style="82" customWidth="1"/>
    <col min="5" max="7" width="12.85546875" style="8" customWidth="1"/>
    <col min="8" max="8" width="17" style="8" customWidth="1"/>
    <col min="9" max="9" width="10.42578125" style="8" customWidth="1"/>
    <col min="10" max="10" width="16.42578125" style="8" customWidth="1"/>
    <col min="11" max="14" width="12.85546875" style="8" customWidth="1"/>
    <col min="15" max="15" width="15.85546875" style="8" customWidth="1"/>
    <col min="16" max="16" width="10.42578125" style="8" customWidth="1"/>
    <col min="17" max="17" width="16.85546875" style="8" customWidth="1"/>
    <col min="18" max="21" width="12.85546875" style="8" customWidth="1"/>
    <col min="22" max="22" width="15.85546875" style="8" customWidth="1"/>
    <col min="23" max="23" width="10.42578125" style="8" customWidth="1"/>
    <col min="24" max="24" width="16.85546875" style="8" customWidth="1"/>
    <col min="25" max="28" width="12.85546875" style="8" customWidth="1"/>
    <col min="29" max="29" width="15.85546875" style="8" customWidth="1"/>
    <col min="30" max="30" width="10.42578125" style="8" customWidth="1"/>
    <col min="31" max="31" width="16.85546875" style="8" customWidth="1"/>
    <col min="32" max="35" width="12.85546875" style="8" customWidth="1"/>
    <col min="36" max="36" width="17" style="8" customWidth="1"/>
    <col min="37" max="37" width="10.42578125" style="8" customWidth="1"/>
    <col min="38" max="38" width="16.42578125" style="8" customWidth="1"/>
    <col min="39" max="42" width="12.85546875" style="8" customWidth="1"/>
    <col min="43" max="43" width="15.85546875" style="8" customWidth="1"/>
    <col min="44" max="44" width="10.42578125" style="8" customWidth="1"/>
    <col min="45" max="45" width="16.85546875" style="8" customWidth="1"/>
    <col min="46" max="49" width="12.85546875" style="8" customWidth="1"/>
    <col min="50" max="50" width="15.85546875" style="8" customWidth="1"/>
    <col min="51" max="51" width="10.42578125" style="8" customWidth="1"/>
    <col min="52" max="52" width="16.85546875" style="8" customWidth="1"/>
    <col min="53" max="56" width="12.85546875" style="8" customWidth="1"/>
    <col min="57" max="57" width="15.85546875" style="8" customWidth="1"/>
    <col min="58" max="58" width="10.42578125" style="8" customWidth="1"/>
    <col min="59" max="59" width="16.85546875" style="8" customWidth="1"/>
    <col min="60" max="63" width="12.85546875" style="8" customWidth="1"/>
    <col min="64" max="64" width="15.85546875" style="8" customWidth="1"/>
    <col min="65" max="65" width="10.42578125" style="8" customWidth="1"/>
    <col min="66" max="66" width="16.85546875" style="8" customWidth="1"/>
    <col min="67" max="70" width="12.85546875" style="8" customWidth="1"/>
    <col min="71" max="71" width="43.85546875" style="7" customWidth="1"/>
    <col min="72" max="72" width="11" style="8" customWidth="1"/>
    <col min="73" max="73" width="8.85546875" style="8"/>
    <col min="74" max="74" width="11.85546875" style="8" customWidth="1"/>
    <col min="75" max="76" width="8.85546875" style="8"/>
    <col min="77" max="77" width="9.42578125" style="8" customWidth="1"/>
    <col min="78" max="16384" width="8.85546875" style="8"/>
  </cols>
  <sheetData>
    <row r="1" spans="2:70" s="7" customFormat="1" x14ac:dyDescent="0.25">
      <c r="D1" s="20"/>
    </row>
    <row r="2" spans="2:70" s="7" customFormat="1" ht="13.5" thickBot="1" x14ac:dyDescent="0.3">
      <c r="D2" s="20"/>
      <c r="E2" s="69"/>
      <c r="F2" s="69"/>
      <c r="G2" s="69"/>
      <c r="H2" s="69"/>
      <c r="I2" s="69"/>
      <c r="AJ2" s="69"/>
      <c r="AK2" s="69"/>
    </row>
    <row r="3" spans="2:70" s="7" customFormat="1" ht="19.5" customHeight="1" thickTop="1" thickBot="1" x14ac:dyDescent="0.3">
      <c r="B3" s="189" t="s">
        <v>65</v>
      </c>
      <c r="C3" s="190"/>
      <c r="D3" s="191"/>
      <c r="E3" s="69"/>
      <c r="F3" s="69"/>
      <c r="G3" s="69"/>
      <c r="H3" s="69"/>
      <c r="I3" s="69"/>
      <c r="AJ3" s="69"/>
      <c r="AK3" s="69"/>
    </row>
    <row r="4" spans="2:70" s="7" customFormat="1" ht="14.25" thickTop="1" thickBot="1" x14ac:dyDescent="0.3">
      <c r="D4" s="20"/>
      <c r="E4" s="69"/>
      <c r="F4" s="69"/>
      <c r="G4" s="69"/>
      <c r="H4" s="69"/>
      <c r="I4" s="69"/>
      <c r="AJ4" s="69"/>
      <c r="AK4" s="69"/>
    </row>
    <row r="5" spans="2:70" ht="36.75" customHeight="1" thickTop="1" x14ac:dyDescent="0.25">
      <c r="B5" s="110" t="s">
        <v>58</v>
      </c>
      <c r="C5" s="111"/>
      <c r="D5" s="192" t="s">
        <v>52</v>
      </c>
      <c r="E5" s="192"/>
      <c r="F5" s="192"/>
      <c r="G5" s="193"/>
      <c r="H5" s="69"/>
      <c r="I5" s="110" t="s">
        <v>59</v>
      </c>
      <c r="J5" s="111"/>
      <c r="K5" s="192" t="s">
        <v>61</v>
      </c>
      <c r="L5" s="192"/>
      <c r="M5" s="192"/>
      <c r="N5" s="193"/>
      <c r="O5" s="7"/>
      <c r="P5" s="110" t="s">
        <v>62</v>
      </c>
      <c r="Q5" s="111"/>
      <c r="R5" s="192" t="s">
        <v>115</v>
      </c>
      <c r="S5" s="192"/>
      <c r="T5" s="192"/>
      <c r="U5" s="193"/>
      <c r="V5" s="7"/>
      <c r="W5" s="110" t="s">
        <v>122</v>
      </c>
      <c r="X5" s="111"/>
      <c r="Y5" s="192"/>
      <c r="Z5" s="192"/>
      <c r="AA5" s="192"/>
      <c r="AB5" s="193"/>
      <c r="AC5" s="7"/>
      <c r="AD5" s="110" t="s">
        <v>123</v>
      </c>
      <c r="AE5" s="111"/>
      <c r="AF5" s="192"/>
      <c r="AG5" s="192"/>
      <c r="AH5" s="192"/>
      <c r="AI5" s="193"/>
      <c r="AJ5" s="69"/>
      <c r="AK5" s="110" t="s">
        <v>124</v>
      </c>
      <c r="AL5" s="111"/>
      <c r="AM5" s="192"/>
      <c r="AN5" s="192"/>
      <c r="AO5" s="192"/>
      <c r="AP5" s="193"/>
      <c r="AQ5" s="7"/>
      <c r="AR5" s="110" t="s">
        <v>125</v>
      </c>
      <c r="AS5" s="111"/>
      <c r="AT5" s="192"/>
      <c r="AU5" s="192"/>
      <c r="AV5" s="192"/>
      <c r="AW5" s="193"/>
      <c r="AX5" s="7"/>
      <c r="AY5" s="110" t="s">
        <v>126</v>
      </c>
      <c r="AZ5" s="111"/>
      <c r="BA5" s="192"/>
      <c r="BB5" s="192"/>
      <c r="BC5" s="192"/>
      <c r="BD5" s="193"/>
      <c r="BE5" s="7"/>
      <c r="BF5" s="110" t="s">
        <v>127</v>
      </c>
      <c r="BG5" s="111"/>
      <c r="BH5" s="192"/>
      <c r="BI5" s="192"/>
      <c r="BJ5" s="192"/>
      <c r="BK5" s="193"/>
      <c r="BL5" s="7"/>
      <c r="BM5" s="110" t="s">
        <v>128</v>
      </c>
      <c r="BN5" s="111"/>
      <c r="BO5" s="192"/>
      <c r="BP5" s="192"/>
      <c r="BQ5" s="192"/>
      <c r="BR5" s="193"/>
    </row>
    <row r="6" spans="2:70" ht="20.25" customHeight="1" x14ac:dyDescent="0.25">
      <c r="B6" s="139" t="s">
        <v>107</v>
      </c>
      <c r="C6" s="140"/>
      <c r="D6" s="140"/>
      <c r="E6" s="140"/>
      <c r="F6" s="140"/>
      <c r="G6" s="141"/>
      <c r="H6" s="69"/>
      <c r="I6" s="139" t="s">
        <v>107</v>
      </c>
      <c r="J6" s="140"/>
      <c r="K6" s="140"/>
      <c r="L6" s="140"/>
      <c r="M6" s="140"/>
      <c r="N6" s="141"/>
      <c r="O6" s="7"/>
      <c r="P6" s="139" t="s">
        <v>107</v>
      </c>
      <c r="Q6" s="140"/>
      <c r="R6" s="140"/>
      <c r="S6" s="140"/>
      <c r="T6" s="140"/>
      <c r="U6" s="141"/>
      <c r="V6" s="7"/>
      <c r="W6" s="139" t="s">
        <v>107</v>
      </c>
      <c r="X6" s="140"/>
      <c r="Y6" s="140"/>
      <c r="Z6" s="140"/>
      <c r="AA6" s="140"/>
      <c r="AB6" s="141"/>
      <c r="AC6" s="7"/>
      <c r="AD6" s="139" t="s">
        <v>107</v>
      </c>
      <c r="AE6" s="140"/>
      <c r="AF6" s="140"/>
      <c r="AG6" s="140"/>
      <c r="AH6" s="140"/>
      <c r="AI6" s="141"/>
      <c r="AJ6" s="69"/>
      <c r="AK6" s="139" t="s">
        <v>107</v>
      </c>
      <c r="AL6" s="140"/>
      <c r="AM6" s="140"/>
      <c r="AN6" s="140"/>
      <c r="AO6" s="140"/>
      <c r="AP6" s="141"/>
      <c r="AQ6" s="7"/>
      <c r="AR6" s="139" t="s">
        <v>107</v>
      </c>
      <c r="AS6" s="140"/>
      <c r="AT6" s="140"/>
      <c r="AU6" s="140"/>
      <c r="AV6" s="140"/>
      <c r="AW6" s="141"/>
      <c r="AX6" s="7"/>
      <c r="AY6" s="139" t="s">
        <v>107</v>
      </c>
      <c r="AZ6" s="140"/>
      <c r="BA6" s="140"/>
      <c r="BB6" s="140"/>
      <c r="BC6" s="140"/>
      <c r="BD6" s="141"/>
      <c r="BE6" s="7"/>
      <c r="BF6" s="139" t="s">
        <v>107</v>
      </c>
      <c r="BG6" s="140"/>
      <c r="BH6" s="140"/>
      <c r="BI6" s="140"/>
      <c r="BJ6" s="140"/>
      <c r="BK6" s="141"/>
      <c r="BL6" s="7"/>
      <c r="BM6" s="139" t="s">
        <v>107</v>
      </c>
      <c r="BN6" s="140"/>
      <c r="BO6" s="140"/>
      <c r="BP6" s="140"/>
      <c r="BQ6" s="140"/>
      <c r="BR6" s="141"/>
    </row>
    <row r="7" spans="2:70" ht="34.5" customHeight="1" thickBot="1" x14ac:dyDescent="0.3">
      <c r="B7" s="70"/>
      <c r="C7" s="7"/>
      <c r="D7" s="21" t="s">
        <v>55</v>
      </c>
      <c r="E7" s="21" t="s">
        <v>66</v>
      </c>
      <c r="F7" s="21" t="s">
        <v>109</v>
      </c>
      <c r="G7" s="25" t="s">
        <v>106</v>
      </c>
      <c r="H7" s="7"/>
      <c r="I7" s="70"/>
      <c r="J7" s="7"/>
      <c r="K7" s="21" t="s">
        <v>55</v>
      </c>
      <c r="L7" s="21" t="s">
        <v>66</v>
      </c>
      <c r="M7" s="21" t="s">
        <v>109</v>
      </c>
      <c r="N7" s="25" t="s">
        <v>106</v>
      </c>
      <c r="O7" s="7"/>
      <c r="P7" s="70"/>
      <c r="Q7" s="7"/>
      <c r="R7" s="21" t="s">
        <v>55</v>
      </c>
      <c r="S7" s="21" t="s">
        <v>66</v>
      </c>
      <c r="T7" s="21" t="s">
        <v>109</v>
      </c>
      <c r="U7" s="25" t="s">
        <v>106</v>
      </c>
      <c r="V7" s="7"/>
      <c r="W7" s="70"/>
      <c r="X7" s="7"/>
      <c r="Y7" s="21" t="s">
        <v>55</v>
      </c>
      <c r="Z7" s="21" t="s">
        <v>66</v>
      </c>
      <c r="AA7" s="21" t="s">
        <v>109</v>
      </c>
      <c r="AB7" s="25" t="s">
        <v>106</v>
      </c>
      <c r="AC7" s="7"/>
      <c r="AD7" s="70"/>
      <c r="AE7" s="7"/>
      <c r="AF7" s="21" t="s">
        <v>55</v>
      </c>
      <c r="AG7" s="21" t="s">
        <v>66</v>
      </c>
      <c r="AH7" s="21" t="s">
        <v>109</v>
      </c>
      <c r="AI7" s="25" t="s">
        <v>106</v>
      </c>
      <c r="AJ7" s="7"/>
      <c r="AK7" s="70"/>
      <c r="AL7" s="7"/>
      <c r="AM7" s="21" t="s">
        <v>55</v>
      </c>
      <c r="AN7" s="21" t="s">
        <v>66</v>
      </c>
      <c r="AO7" s="21" t="s">
        <v>109</v>
      </c>
      <c r="AP7" s="25" t="s">
        <v>106</v>
      </c>
      <c r="AQ7" s="7"/>
      <c r="AR7" s="70"/>
      <c r="AS7" s="7"/>
      <c r="AT7" s="21" t="s">
        <v>55</v>
      </c>
      <c r="AU7" s="21" t="s">
        <v>66</v>
      </c>
      <c r="AV7" s="21" t="s">
        <v>109</v>
      </c>
      <c r="AW7" s="25" t="s">
        <v>106</v>
      </c>
      <c r="AX7" s="7"/>
      <c r="AY7" s="70"/>
      <c r="AZ7" s="7"/>
      <c r="BA7" s="21" t="s">
        <v>55</v>
      </c>
      <c r="BB7" s="21" t="s">
        <v>66</v>
      </c>
      <c r="BC7" s="21" t="s">
        <v>109</v>
      </c>
      <c r="BD7" s="25" t="s">
        <v>106</v>
      </c>
      <c r="BE7" s="7"/>
      <c r="BF7" s="70"/>
      <c r="BG7" s="7"/>
      <c r="BH7" s="21" t="s">
        <v>55</v>
      </c>
      <c r="BI7" s="21" t="s">
        <v>66</v>
      </c>
      <c r="BJ7" s="21" t="s">
        <v>109</v>
      </c>
      <c r="BK7" s="25" t="s">
        <v>106</v>
      </c>
      <c r="BL7" s="7"/>
      <c r="BM7" s="70"/>
      <c r="BN7" s="7"/>
      <c r="BO7" s="21" t="s">
        <v>55</v>
      </c>
      <c r="BP7" s="21" t="s">
        <v>66</v>
      </c>
      <c r="BQ7" s="21" t="s">
        <v>109</v>
      </c>
      <c r="BR7" s="25" t="s">
        <v>106</v>
      </c>
    </row>
    <row r="8" spans="2:70" ht="16.5" customHeight="1" x14ac:dyDescent="0.25">
      <c r="B8" s="112" t="s">
        <v>63</v>
      </c>
      <c r="C8" s="71" t="s">
        <v>51</v>
      </c>
      <c r="D8" s="194">
        <v>3</v>
      </c>
      <c r="E8" s="62">
        <f>Weighting!$D$4</f>
        <v>0.35</v>
      </c>
      <c r="F8" s="62">
        <f>E8*D8</f>
        <v>1.0499999999999998</v>
      </c>
      <c r="G8" s="121" t="s">
        <v>64</v>
      </c>
      <c r="H8" s="7"/>
      <c r="I8" s="112" t="s">
        <v>63</v>
      </c>
      <c r="J8" s="71" t="s">
        <v>51</v>
      </c>
      <c r="K8" s="194">
        <v>5</v>
      </c>
      <c r="L8" s="62">
        <f>Weighting!$D$4</f>
        <v>0.35</v>
      </c>
      <c r="M8" s="62">
        <f>L8*K8</f>
        <v>1.75</v>
      </c>
      <c r="N8" s="121" t="s">
        <v>64</v>
      </c>
      <c r="O8" s="7"/>
      <c r="P8" s="112" t="s">
        <v>63</v>
      </c>
      <c r="Q8" s="71" t="s">
        <v>51</v>
      </c>
      <c r="R8" s="194">
        <v>3</v>
      </c>
      <c r="S8" s="62">
        <f>Weighting!$D$4</f>
        <v>0.35</v>
      </c>
      <c r="T8" s="62">
        <f>S8*R8</f>
        <v>1.0499999999999998</v>
      </c>
      <c r="U8" s="121" t="s">
        <v>64</v>
      </c>
      <c r="V8" s="7"/>
      <c r="W8" s="112" t="s">
        <v>63</v>
      </c>
      <c r="X8" s="71" t="s">
        <v>51</v>
      </c>
      <c r="Y8" s="194">
        <v>0</v>
      </c>
      <c r="Z8" s="62">
        <f>Weighting!$D$4</f>
        <v>0.35</v>
      </c>
      <c r="AA8" s="62">
        <f>Z8*Y8</f>
        <v>0</v>
      </c>
      <c r="AB8" s="121" t="s">
        <v>64</v>
      </c>
      <c r="AC8" s="7"/>
      <c r="AD8" s="112" t="s">
        <v>63</v>
      </c>
      <c r="AE8" s="71" t="s">
        <v>51</v>
      </c>
      <c r="AF8" s="194">
        <v>0</v>
      </c>
      <c r="AG8" s="62">
        <f>Weighting!$D$4</f>
        <v>0.35</v>
      </c>
      <c r="AH8" s="62">
        <f>AG8*AF8</f>
        <v>0</v>
      </c>
      <c r="AI8" s="121" t="s">
        <v>64</v>
      </c>
      <c r="AJ8" s="7"/>
      <c r="AK8" s="112" t="s">
        <v>63</v>
      </c>
      <c r="AL8" s="71" t="s">
        <v>51</v>
      </c>
      <c r="AM8" s="194">
        <v>0</v>
      </c>
      <c r="AN8" s="62">
        <f>Weighting!$D$4</f>
        <v>0.35</v>
      </c>
      <c r="AO8" s="62">
        <f>AN8*AM8</f>
        <v>0</v>
      </c>
      <c r="AP8" s="121" t="s">
        <v>64</v>
      </c>
      <c r="AQ8" s="7"/>
      <c r="AR8" s="112" t="s">
        <v>63</v>
      </c>
      <c r="AS8" s="71" t="s">
        <v>51</v>
      </c>
      <c r="AT8" s="194">
        <v>0</v>
      </c>
      <c r="AU8" s="62">
        <f>Weighting!$D$4</f>
        <v>0.35</v>
      </c>
      <c r="AV8" s="62">
        <f>AU8*AT8</f>
        <v>0</v>
      </c>
      <c r="AW8" s="121" t="s">
        <v>64</v>
      </c>
      <c r="AX8" s="7"/>
      <c r="AY8" s="112" t="s">
        <v>63</v>
      </c>
      <c r="AZ8" s="71" t="s">
        <v>51</v>
      </c>
      <c r="BA8" s="194">
        <v>0</v>
      </c>
      <c r="BB8" s="62">
        <f>Weighting!$D$4</f>
        <v>0.35</v>
      </c>
      <c r="BC8" s="62">
        <f>BB8*BA8</f>
        <v>0</v>
      </c>
      <c r="BD8" s="121" t="s">
        <v>64</v>
      </c>
      <c r="BE8" s="7"/>
      <c r="BF8" s="112" t="s">
        <v>63</v>
      </c>
      <c r="BG8" s="71" t="s">
        <v>51</v>
      </c>
      <c r="BH8" s="194">
        <v>0</v>
      </c>
      <c r="BI8" s="62">
        <f>Weighting!$D$4</f>
        <v>0.35</v>
      </c>
      <c r="BJ8" s="62">
        <f>BI8*BH8</f>
        <v>0</v>
      </c>
      <c r="BK8" s="121" t="s">
        <v>64</v>
      </c>
      <c r="BL8" s="7"/>
      <c r="BM8" s="112" t="s">
        <v>63</v>
      </c>
      <c r="BN8" s="71" t="s">
        <v>51</v>
      </c>
      <c r="BO8" s="194">
        <v>0</v>
      </c>
      <c r="BP8" s="62">
        <f>Weighting!$D$4</f>
        <v>0.35</v>
      </c>
      <c r="BQ8" s="62">
        <f>BP8*BO8</f>
        <v>0</v>
      </c>
      <c r="BR8" s="121" t="s">
        <v>64</v>
      </c>
    </row>
    <row r="9" spans="2:70" ht="16.5" customHeight="1" x14ac:dyDescent="0.25">
      <c r="B9" s="113"/>
      <c r="C9" s="72" t="s">
        <v>53</v>
      </c>
      <c r="D9" s="195">
        <v>3</v>
      </c>
      <c r="E9" s="63">
        <f>Weighting!$D$5</f>
        <v>0.25</v>
      </c>
      <c r="F9" s="63">
        <f>E9*D9</f>
        <v>0.75</v>
      </c>
      <c r="G9" s="122"/>
      <c r="H9" s="7"/>
      <c r="I9" s="113"/>
      <c r="J9" s="72" t="s">
        <v>53</v>
      </c>
      <c r="K9" s="195">
        <v>3</v>
      </c>
      <c r="L9" s="63">
        <f>Weighting!$D$5</f>
        <v>0.25</v>
      </c>
      <c r="M9" s="63">
        <f>L9*K9</f>
        <v>0.75</v>
      </c>
      <c r="N9" s="122"/>
      <c r="O9" s="7"/>
      <c r="P9" s="113"/>
      <c r="Q9" s="72" t="s">
        <v>53</v>
      </c>
      <c r="R9" s="195">
        <v>3</v>
      </c>
      <c r="S9" s="63">
        <f>Weighting!$D$5</f>
        <v>0.25</v>
      </c>
      <c r="T9" s="63">
        <f>S9*R9</f>
        <v>0.75</v>
      </c>
      <c r="U9" s="122"/>
      <c r="V9" s="7"/>
      <c r="W9" s="113"/>
      <c r="X9" s="72" t="s">
        <v>53</v>
      </c>
      <c r="Y9" s="195">
        <v>0</v>
      </c>
      <c r="Z9" s="63">
        <f>Weighting!$D$5</f>
        <v>0.25</v>
      </c>
      <c r="AA9" s="63">
        <f>Z9*Y9</f>
        <v>0</v>
      </c>
      <c r="AB9" s="122"/>
      <c r="AC9" s="7"/>
      <c r="AD9" s="113"/>
      <c r="AE9" s="72" t="s">
        <v>53</v>
      </c>
      <c r="AF9" s="195">
        <v>0</v>
      </c>
      <c r="AG9" s="63">
        <f>Weighting!$D$5</f>
        <v>0.25</v>
      </c>
      <c r="AH9" s="63">
        <f>AG9*AF9</f>
        <v>0</v>
      </c>
      <c r="AI9" s="122"/>
      <c r="AJ9" s="7"/>
      <c r="AK9" s="113"/>
      <c r="AL9" s="72" t="s">
        <v>53</v>
      </c>
      <c r="AM9" s="195">
        <v>0</v>
      </c>
      <c r="AN9" s="63">
        <f>Weighting!$D$5</f>
        <v>0.25</v>
      </c>
      <c r="AO9" s="63">
        <f>AN9*AM9</f>
        <v>0</v>
      </c>
      <c r="AP9" s="122"/>
      <c r="AQ9" s="7"/>
      <c r="AR9" s="113"/>
      <c r="AS9" s="72" t="s">
        <v>53</v>
      </c>
      <c r="AT9" s="195">
        <v>0</v>
      </c>
      <c r="AU9" s="63">
        <f>Weighting!$D$5</f>
        <v>0.25</v>
      </c>
      <c r="AV9" s="63">
        <f>AU9*AT9</f>
        <v>0</v>
      </c>
      <c r="AW9" s="122"/>
      <c r="AX9" s="7"/>
      <c r="AY9" s="113"/>
      <c r="AZ9" s="72" t="s">
        <v>53</v>
      </c>
      <c r="BA9" s="195">
        <v>0</v>
      </c>
      <c r="BB9" s="63">
        <f>Weighting!$D$5</f>
        <v>0.25</v>
      </c>
      <c r="BC9" s="63">
        <f>BB9*BA9</f>
        <v>0</v>
      </c>
      <c r="BD9" s="122"/>
      <c r="BE9" s="7"/>
      <c r="BF9" s="113"/>
      <c r="BG9" s="72" t="s">
        <v>53</v>
      </c>
      <c r="BH9" s="195">
        <v>0</v>
      </c>
      <c r="BI9" s="63">
        <f>Weighting!$D$5</f>
        <v>0.25</v>
      </c>
      <c r="BJ9" s="63">
        <f>BI9*BH9</f>
        <v>0</v>
      </c>
      <c r="BK9" s="122"/>
      <c r="BL9" s="7"/>
      <c r="BM9" s="113"/>
      <c r="BN9" s="72" t="s">
        <v>53</v>
      </c>
      <c r="BO9" s="195">
        <v>0</v>
      </c>
      <c r="BP9" s="63">
        <f>Weighting!$D$5</f>
        <v>0.25</v>
      </c>
      <c r="BQ9" s="63">
        <f>BP9*BO9</f>
        <v>0</v>
      </c>
      <c r="BR9" s="122"/>
    </row>
    <row r="10" spans="2:70" ht="16.5" customHeight="1" x14ac:dyDescent="0.25">
      <c r="B10" s="113"/>
      <c r="C10" s="72" t="s">
        <v>54</v>
      </c>
      <c r="D10" s="195">
        <v>3</v>
      </c>
      <c r="E10" s="63">
        <f>Weighting!$D$6</f>
        <v>0.2</v>
      </c>
      <c r="F10" s="63">
        <f>E10*D10</f>
        <v>0.60000000000000009</v>
      </c>
      <c r="G10" s="123"/>
      <c r="H10" s="7"/>
      <c r="I10" s="113"/>
      <c r="J10" s="72" t="s">
        <v>54</v>
      </c>
      <c r="K10" s="195">
        <v>3</v>
      </c>
      <c r="L10" s="63">
        <f>Weighting!$D$6</f>
        <v>0.2</v>
      </c>
      <c r="M10" s="63">
        <f>L10*K10</f>
        <v>0.60000000000000009</v>
      </c>
      <c r="N10" s="123"/>
      <c r="O10" s="7"/>
      <c r="P10" s="113"/>
      <c r="Q10" s="72" t="s">
        <v>54</v>
      </c>
      <c r="R10" s="195">
        <v>3</v>
      </c>
      <c r="S10" s="63">
        <f>Weighting!$D$6</f>
        <v>0.2</v>
      </c>
      <c r="T10" s="63">
        <f>S10*R10</f>
        <v>0.60000000000000009</v>
      </c>
      <c r="U10" s="123"/>
      <c r="V10" s="7"/>
      <c r="W10" s="113"/>
      <c r="X10" s="72" t="s">
        <v>54</v>
      </c>
      <c r="Y10" s="195">
        <v>0</v>
      </c>
      <c r="Z10" s="63">
        <f>Weighting!$D$6</f>
        <v>0.2</v>
      </c>
      <c r="AA10" s="63">
        <f>Z10*Y10</f>
        <v>0</v>
      </c>
      <c r="AB10" s="123"/>
      <c r="AC10" s="7"/>
      <c r="AD10" s="113"/>
      <c r="AE10" s="72" t="s">
        <v>54</v>
      </c>
      <c r="AF10" s="195">
        <v>0</v>
      </c>
      <c r="AG10" s="63">
        <f>Weighting!$D$6</f>
        <v>0.2</v>
      </c>
      <c r="AH10" s="63">
        <f>AG10*AF10</f>
        <v>0</v>
      </c>
      <c r="AI10" s="123"/>
      <c r="AJ10" s="7"/>
      <c r="AK10" s="113"/>
      <c r="AL10" s="72" t="s">
        <v>54</v>
      </c>
      <c r="AM10" s="195">
        <v>0</v>
      </c>
      <c r="AN10" s="63">
        <f>Weighting!$D$6</f>
        <v>0.2</v>
      </c>
      <c r="AO10" s="63">
        <f>AN10*AM10</f>
        <v>0</v>
      </c>
      <c r="AP10" s="123"/>
      <c r="AQ10" s="7"/>
      <c r="AR10" s="113"/>
      <c r="AS10" s="72" t="s">
        <v>54</v>
      </c>
      <c r="AT10" s="195">
        <v>0</v>
      </c>
      <c r="AU10" s="63">
        <f>Weighting!$D$6</f>
        <v>0.2</v>
      </c>
      <c r="AV10" s="63">
        <f>AU10*AT10</f>
        <v>0</v>
      </c>
      <c r="AW10" s="123"/>
      <c r="AX10" s="7"/>
      <c r="AY10" s="113"/>
      <c r="AZ10" s="72" t="s">
        <v>54</v>
      </c>
      <c r="BA10" s="195">
        <v>0</v>
      </c>
      <c r="BB10" s="63">
        <f>Weighting!$D$6</f>
        <v>0.2</v>
      </c>
      <c r="BC10" s="63">
        <f>BB10*BA10</f>
        <v>0</v>
      </c>
      <c r="BD10" s="123"/>
      <c r="BE10" s="7"/>
      <c r="BF10" s="113"/>
      <c r="BG10" s="72" t="s">
        <v>54</v>
      </c>
      <c r="BH10" s="195">
        <v>0</v>
      </c>
      <c r="BI10" s="63">
        <f>Weighting!$D$6</f>
        <v>0.2</v>
      </c>
      <c r="BJ10" s="63">
        <f>BI10*BH10</f>
        <v>0</v>
      </c>
      <c r="BK10" s="123"/>
      <c r="BL10" s="7"/>
      <c r="BM10" s="113"/>
      <c r="BN10" s="72" t="s">
        <v>54</v>
      </c>
      <c r="BO10" s="195">
        <v>0</v>
      </c>
      <c r="BP10" s="63">
        <f>Weighting!$D$6</f>
        <v>0.2</v>
      </c>
      <c r="BQ10" s="63">
        <f>BP10*BO10</f>
        <v>0</v>
      </c>
      <c r="BR10" s="123"/>
    </row>
    <row r="11" spans="2:70" ht="16.5" customHeight="1" thickBot="1" x14ac:dyDescent="0.3">
      <c r="B11" s="114"/>
      <c r="C11" s="73" t="s">
        <v>39</v>
      </c>
      <c r="D11" s="197">
        <v>3</v>
      </c>
      <c r="E11" s="64">
        <f>Weighting!$D$7</f>
        <v>0.2</v>
      </c>
      <c r="F11" s="64">
        <f>E11*D11</f>
        <v>0.60000000000000009</v>
      </c>
      <c r="G11" s="42">
        <f>(F8+F9+F10+F11)</f>
        <v>3</v>
      </c>
      <c r="H11" s="7"/>
      <c r="I11" s="114"/>
      <c r="J11" s="73" t="s">
        <v>39</v>
      </c>
      <c r="K11" s="197">
        <v>3</v>
      </c>
      <c r="L11" s="64">
        <f>Weighting!$D$7</f>
        <v>0.2</v>
      </c>
      <c r="M11" s="64">
        <f>L11*K11</f>
        <v>0.60000000000000009</v>
      </c>
      <c r="N11" s="42">
        <f>(M8+M9+M10+M11)</f>
        <v>3.7</v>
      </c>
      <c r="O11" s="7"/>
      <c r="P11" s="114"/>
      <c r="Q11" s="73" t="s">
        <v>39</v>
      </c>
      <c r="R11" s="197">
        <v>3</v>
      </c>
      <c r="S11" s="64">
        <f>Weighting!$D$7</f>
        <v>0.2</v>
      </c>
      <c r="T11" s="64">
        <f>S11*R11</f>
        <v>0.60000000000000009</v>
      </c>
      <c r="U11" s="42">
        <f>(T8+T9+T10+T11)</f>
        <v>3</v>
      </c>
      <c r="V11" s="7"/>
      <c r="W11" s="114"/>
      <c r="X11" s="73" t="s">
        <v>39</v>
      </c>
      <c r="Y11" s="197">
        <v>0</v>
      </c>
      <c r="Z11" s="64">
        <f>Weighting!$D$7</f>
        <v>0.2</v>
      </c>
      <c r="AA11" s="64">
        <f>Z11*Y11</f>
        <v>0</v>
      </c>
      <c r="AB11" s="42">
        <f>(AA8+AA9+AA10+AA11)</f>
        <v>0</v>
      </c>
      <c r="AC11" s="7"/>
      <c r="AD11" s="114"/>
      <c r="AE11" s="73" t="s">
        <v>39</v>
      </c>
      <c r="AF11" s="197">
        <v>0</v>
      </c>
      <c r="AG11" s="64">
        <f>Weighting!$D$7</f>
        <v>0.2</v>
      </c>
      <c r="AH11" s="64">
        <f>AG11*AF11</f>
        <v>0</v>
      </c>
      <c r="AI11" s="42">
        <f>(AH8+AH9+AH10+AH11)</f>
        <v>0</v>
      </c>
      <c r="AJ11" s="7"/>
      <c r="AK11" s="114"/>
      <c r="AL11" s="73" t="s">
        <v>39</v>
      </c>
      <c r="AM11" s="197">
        <v>0</v>
      </c>
      <c r="AN11" s="64">
        <f>Weighting!$D$7</f>
        <v>0.2</v>
      </c>
      <c r="AO11" s="64">
        <f>AN11*AM11</f>
        <v>0</v>
      </c>
      <c r="AP11" s="42">
        <f>(AO8+AO9+AO10+AO11)</f>
        <v>0</v>
      </c>
      <c r="AQ11" s="7"/>
      <c r="AR11" s="114"/>
      <c r="AS11" s="73" t="s">
        <v>39</v>
      </c>
      <c r="AT11" s="197">
        <v>0</v>
      </c>
      <c r="AU11" s="64">
        <f>Weighting!$D$7</f>
        <v>0.2</v>
      </c>
      <c r="AV11" s="64">
        <f>AU11*AT11</f>
        <v>0</v>
      </c>
      <c r="AW11" s="42">
        <f>(AV8+AV9+AV10+AV11)</f>
        <v>0</v>
      </c>
      <c r="AX11" s="7"/>
      <c r="AY11" s="114"/>
      <c r="AZ11" s="73" t="s">
        <v>39</v>
      </c>
      <c r="BA11" s="197">
        <v>0</v>
      </c>
      <c r="BB11" s="64">
        <f>Weighting!$D$7</f>
        <v>0.2</v>
      </c>
      <c r="BC11" s="64">
        <f>BB11*BA11</f>
        <v>0</v>
      </c>
      <c r="BD11" s="42">
        <f>(BC8+BC9+BC10+BC11)</f>
        <v>0</v>
      </c>
      <c r="BE11" s="7"/>
      <c r="BF11" s="114"/>
      <c r="BG11" s="73" t="s">
        <v>39</v>
      </c>
      <c r="BH11" s="197">
        <v>0</v>
      </c>
      <c r="BI11" s="64">
        <f>Weighting!$D$7</f>
        <v>0.2</v>
      </c>
      <c r="BJ11" s="64">
        <f>BI11*BH11</f>
        <v>0</v>
      </c>
      <c r="BK11" s="42">
        <f>(BJ8+BJ9+BJ10+BJ11)</f>
        <v>0</v>
      </c>
      <c r="BL11" s="7"/>
      <c r="BM11" s="114"/>
      <c r="BN11" s="73" t="s">
        <v>39</v>
      </c>
      <c r="BO11" s="197">
        <v>0</v>
      </c>
      <c r="BP11" s="64">
        <f>Weighting!$D$7</f>
        <v>0.2</v>
      </c>
      <c r="BQ11" s="64">
        <f>BP11*BO11</f>
        <v>0</v>
      </c>
      <c r="BR11" s="42">
        <f>(BQ8+BQ9+BQ10+BQ11)</f>
        <v>0</v>
      </c>
    </row>
    <row r="12" spans="2:70" ht="16.5" customHeight="1" thickBot="1" x14ac:dyDescent="0.3">
      <c r="B12" s="4"/>
      <c r="C12" s="74"/>
      <c r="D12" s="20"/>
      <c r="E12" s="37"/>
      <c r="G12" s="43"/>
      <c r="H12" s="7"/>
      <c r="I12" s="4"/>
      <c r="J12" s="75"/>
      <c r="K12" s="20"/>
      <c r="L12" s="46"/>
      <c r="M12" s="7"/>
      <c r="N12" s="43"/>
      <c r="O12" s="7"/>
      <c r="P12" s="4"/>
      <c r="Q12" s="75"/>
      <c r="R12" s="20"/>
      <c r="S12" s="46"/>
      <c r="T12" s="7"/>
      <c r="U12" s="43"/>
      <c r="V12" s="7"/>
      <c r="W12" s="4"/>
      <c r="X12" s="75"/>
      <c r="Y12" s="20"/>
      <c r="Z12" s="46"/>
      <c r="AA12" s="7"/>
      <c r="AB12" s="43"/>
      <c r="AC12" s="7"/>
      <c r="AD12" s="4"/>
      <c r="AE12" s="75"/>
      <c r="AF12" s="20"/>
      <c r="AG12" s="46"/>
      <c r="AH12" s="7"/>
      <c r="AI12" s="43"/>
      <c r="AJ12" s="7"/>
      <c r="AK12" s="4"/>
      <c r="AL12" s="75"/>
      <c r="AM12" s="20"/>
      <c r="AN12" s="46"/>
      <c r="AO12" s="7"/>
      <c r="AP12" s="43"/>
      <c r="AQ12" s="7"/>
      <c r="AR12" s="4"/>
      <c r="AS12" s="75"/>
      <c r="AT12" s="20"/>
      <c r="AU12" s="46"/>
      <c r="AV12" s="7"/>
      <c r="AW12" s="43"/>
      <c r="AX12" s="7"/>
      <c r="AY12" s="4"/>
      <c r="AZ12" s="75"/>
      <c r="BA12" s="20"/>
      <c r="BB12" s="46"/>
      <c r="BC12" s="7"/>
      <c r="BD12" s="43"/>
      <c r="BE12" s="7"/>
      <c r="BF12" s="4"/>
      <c r="BG12" s="75"/>
      <c r="BH12" s="20"/>
      <c r="BI12" s="46"/>
      <c r="BJ12" s="7"/>
      <c r="BK12" s="43"/>
      <c r="BL12" s="7"/>
      <c r="BM12" s="4"/>
      <c r="BN12" s="75"/>
      <c r="BO12" s="20"/>
      <c r="BP12" s="46"/>
      <c r="BQ12" s="7"/>
      <c r="BR12" s="43"/>
    </row>
    <row r="13" spans="2:70" ht="16.5" customHeight="1" x14ac:dyDescent="0.25">
      <c r="B13" s="107" t="s">
        <v>10</v>
      </c>
      <c r="C13" s="71" t="s">
        <v>51</v>
      </c>
      <c r="D13" s="194">
        <v>0</v>
      </c>
      <c r="E13" s="62">
        <f>Weighting!$D$4</f>
        <v>0.35</v>
      </c>
      <c r="F13" s="62">
        <f>E13*D13</f>
        <v>0</v>
      </c>
      <c r="G13" s="124" t="s">
        <v>56</v>
      </c>
      <c r="H13" s="7"/>
      <c r="I13" s="107" t="s">
        <v>10</v>
      </c>
      <c r="J13" s="71" t="s">
        <v>51</v>
      </c>
      <c r="K13" s="194">
        <v>0</v>
      </c>
      <c r="L13" s="62">
        <f>Weighting!$D$4</f>
        <v>0.35</v>
      </c>
      <c r="M13" s="62">
        <f>L13*K13</f>
        <v>0</v>
      </c>
      <c r="N13" s="124" t="s">
        <v>56</v>
      </c>
      <c r="O13" s="7"/>
      <c r="P13" s="107" t="s">
        <v>10</v>
      </c>
      <c r="Q13" s="71" t="s">
        <v>51</v>
      </c>
      <c r="R13" s="194">
        <v>0</v>
      </c>
      <c r="S13" s="62">
        <f>Weighting!$D$4</f>
        <v>0.35</v>
      </c>
      <c r="T13" s="62">
        <f>S13*R13</f>
        <v>0</v>
      </c>
      <c r="U13" s="124" t="s">
        <v>56</v>
      </c>
      <c r="V13" s="7"/>
      <c r="W13" s="107" t="s">
        <v>10</v>
      </c>
      <c r="X13" s="71" t="s">
        <v>51</v>
      </c>
      <c r="Y13" s="194">
        <v>0</v>
      </c>
      <c r="Z13" s="62">
        <f>Weighting!$D$4</f>
        <v>0.35</v>
      </c>
      <c r="AA13" s="62">
        <f>Z13*Y13</f>
        <v>0</v>
      </c>
      <c r="AB13" s="124" t="s">
        <v>56</v>
      </c>
      <c r="AC13" s="7"/>
      <c r="AD13" s="107" t="s">
        <v>10</v>
      </c>
      <c r="AE13" s="71" t="s">
        <v>51</v>
      </c>
      <c r="AF13" s="194">
        <v>0</v>
      </c>
      <c r="AG13" s="62">
        <f>Weighting!$D$4</f>
        <v>0.35</v>
      </c>
      <c r="AH13" s="62">
        <f>AG13*AF13</f>
        <v>0</v>
      </c>
      <c r="AI13" s="124" t="s">
        <v>56</v>
      </c>
      <c r="AJ13" s="7"/>
      <c r="AK13" s="107" t="s">
        <v>10</v>
      </c>
      <c r="AL13" s="71" t="s">
        <v>51</v>
      </c>
      <c r="AM13" s="194">
        <v>0</v>
      </c>
      <c r="AN13" s="62">
        <f>Weighting!$D$4</f>
        <v>0.35</v>
      </c>
      <c r="AO13" s="62">
        <f>AN13*AM13</f>
        <v>0</v>
      </c>
      <c r="AP13" s="124" t="s">
        <v>56</v>
      </c>
      <c r="AQ13" s="7"/>
      <c r="AR13" s="107" t="s">
        <v>10</v>
      </c>
      <c r="AS13" s="71" t="s">
        <v>51</v>
      </c>
      <c r="AT13" s="194">
        <v>0</v>
      </c>
      <c r="AU13" s="62">
        <f>Weighting!$D$4</f>
        <v>0.35</v>
      </c>
      <c r="AV13" s="62">
        <f>AU13*AT13</f>
        <v>0</v>
      </c>
      <c r="AW13" s="124" t="s">
        <v>56</v>
      </c>
      <c r="AX13" s="7"/>
      <c r="AY13" s="107" t="s">
        <v>10</v>
      </c>
      <c r="AZ13" s="71" t="s">
        <v>51</v>
      </c>
      <c r="BA13" s="194">
        <v>0</v>
      </c>
      <c r="BB13" s="62">
        <f>Weighting!$D$4</f>
        <v>0.35</v>
      </c>
      <c r="BC13" s="62">
        <f>BB13*BA13</f>
        <v>0</v>
      </c>
      <c r="BD13" s="124" t="s">
        <v>56</v>
      </c>
      <c r="BE13" s="7"/>
      <c r="BF13" s="107" t="s">
        <v>10</v>
      </c>
      <c r="BG13" s="71" t="s">
        <v>51</v>
      </c>
      <c r="BH13" s="194">
        <v>0</v>
      </c>
      <c r="BI13" s="62">
        <f>Weighting!$D$4</f>
        <v>0.35</v>
      </c>
      <c r="BJ13" s="62">
        <f>BI13*BH13</f>
        <v>0</v>
      </c>
      <c r="BK13" s="124" t="s">
        <v>56</v>
      </c>
      <c r="BL13" s="7"/>
      <c r="BM13" s="107" t="s">
        <v>10</v>
      </c>
      <c r="BN13" s="71" t="s">
        <v>51</v>
      </c>
      <c r="BO13" s="194">
        <v>0</v>
      </c>
      <c r="BP13" s="62">
        <f>Weighting!$D$4</f>
        <v>0.35</v>
      </c>
      <c r="BQ13" s="62">
        <f>BP13*BO13</f>
        <v>0</v>
      </c>
      <c r="BR13" s="124" t="s">
        <v>56</v>
      </c>
    </row>
    <row r="14" spans="2:70" ht="16.5" customHeight="1" x14ac:dyDescent="0.25">
      <c r="B14" s="108"/>
      <c r="C14" s="72" t="s">
        <v>53</v>
      </c>
      <c r="D14" s="195">
        <v>0</v>
      </c>
      <c r="E14" s="63">
        <f>Weighting!$D$5</f>
        <v>0.25</v>
      </c>
      <c r="F14" s="63">
        <f>E14*D14</f>
        <v>0</v>
      </c>
      <c r="G14" s="125"/>
      <c r="H14" s="7"/>
      <c r="I14" s="108"/>
      <c r="J14" s="72" t="s">
        <v>53</v>
      </c>
      <c r="K14" s="195">
        <v>0</v>
      </c>
      <c r="L14" s="63">
        <f>Weighting!$D$5</f>
        <v>0.25</v>
      </c>
      <c r="M14" s="63">
        <f>L14*K14</f>
        <v>0</v>
      </c>
      <c r="N14" s="125"/>
      <c r="O14" s="7"/>
      <c r="P14" s="108"/>
      <c r="Q14" s="72" t="s">
        <v>53</v>
      </c>
      <c r="R14" s="195">
        <v>0</v>
      </c>
      <c r="S14" s="63">
        <f>Weighting!$D$5</f>
        <v>0.25</v>
      </c>
      <c r="T14" s="63">
        <f>S14*R14</f>
        <v>0</v>
      </c>
      <c r="U14" s="125"/>
      <c r="V14" s="7"/>
      <c r="W14" s="108"/>
      <c r="X14" s="72" t="s">
        <v>53</v>
      </c>
      <c r="Y14" s="195">
        <v>0</v>
      </c>
      <c r="Z14" s="63">
        <f>Weighting!$D$5</f>
        <v>0.25</v>
      </c>
      <c r="AA14" s="63">
        <f>Z14*Y14</f>
        <v>0</v>
      </c>
      <c r="AB14" s="125"/>
      <c r="AC14" s="7"/>
      <c r="AD14" s="108"/>
      <c r="AE14" s="72" t="s">
        <v>53</v>
      </c>
      <c r="AF14" s="195">
        <v>0</v>
      </c>
      <c r="AG14" s="63">
        <f>Weighting!$D$5</f>
        <v>0.25</v>
      </c>
      <c r="AH14" s="63">
        <f>AG14*AF14</f>
        <v>0</v>
      </c>
      <c r="AI14" s="125"/>
      <c r="AJ14" s="7"/>
      <c r="AK14" s="108"/>
      <c r="AL14" s="72" t="s">
        <v>53</v>
      </c>
      <c r="AM14" s="195">
        <v>0</v>
      </c>
      <c r="AN14" s="63">
        <f>Weighting!$D$5</f>
        <v>0.25</v>
      </c>
      <c r="AO14" s="63">
        <f>AN14*AM14</f>
        <v>0</v>
      </c>
      <c r="AP14" s="125"/>
      <c r="AQ14" s="7"/>
      <c r="AR14" s="108"/>
      <c r="AS14" s="72" t="s">
        <v>53</v>
      </c>
      <c r="AT14" s="195">
        <v>0</v>
      </c>
      <c r="AU14" s="63">
        <f>Weighting!$D$5</f>
        <v>0.25</v>
      </c>
      <c r="AV14" s="63">
        <f>AU14*AT14</f>
        <v>0</v>
      </c>
      <c r="AW14" s="125"/>
      <c r="AX14" s="7"/>
      <c r="AY14" s="108"/>
      <c r="AZ14" s="72" t="s">
        <v>53</v>
      </c>
      <c r="BA14" s="195">
        <v>0</v>
      </c>
      <c r="BB14" s="63">
        <f>Weighting!$D$5</f>
        <v>0.25</v>
      </c>
      <c r="BC14" s="63">
        <f>BB14*BA14</f>
        <v>0</v>
      </c>
      <c r="BD14" s="125"/>
      <c r="BE14" s="7"/>
      <c r="BF14" s="108"/>
      <c r="BG14" s="72" t="s">
        <v>53</v>
      </c>
      <c r="BH14" s="195">
        <v>0</v>
      </c>
      <c r="BI14" s="63">
        <f>Weighting!$D$5</f>
        <v>0.25</v>
      </c>
      <c r="BJ14" s="63">
        <f>BI14*BH14</f>
        <v>0</v>
      </c>
      <c r="BK14" s="125"/>
      <c r="BL14" s="7"/>
      <c r="BM14" s="108"/>
      <c r="BN14" s="72" t="s">
        <v>53</v>
      </c>
      <c r="BO14" s="195">
        <v>0</v>
      </c>
      <c r="BP14" s="63">
        <f>Weighting!$D$5</f>
        <v>0.25</v>
      </c>
      <c r="BQ14" s="63">
        <f>BP14*BO14</f>
        <v>0</v>
      </c>
      <c r="BR14" s="125"/>
    </row>
    <row r="15" spans="2:70" ht="16.5" customHeight="1" x14ac:dyDescent="0.25">
      <c r="B15" s="108"/>
      <c r="C15" s="72" t="s">
        <v>54</v>
      </c>
      <c r="D15" s="195">
        <v>0</v>
      </c>
      <c r="E15" s="63">
        <f>Weighting!$D$6</f>
        <v>0.2</v>
      </c>
      <c r="F15" s="63">
        <f>E15*D15</f>
        <v>0</v>
      </c>
      <c r="G15" s="126"/>
      <c r="H15" s="7"/>
      <c r="I15" s="108"/>
      <c r="J15" s="72" t="s">
        <v>54</v>
      </c>
      <c r="K15" s="195">
        <v>0</v>
      </c>
      <c r="L15" s="63">
        <f>Weighting!$D$6</f>
        <v>0.2</v>
      </c>
      <c r="M15" s="63">
        <f>L15*K15</f>
        <v>0</v>
      </c>
      <c r="N15" s="126"/>
      <c r="O15" s="7"/>
      <c r="P15" s="108"/>
      <c r="Q15" s="72" t="s">
        <v>54</v>
      </c>
      <c r="R15" s="195">
        <v>0</v>
      </c>
      <c r="S15" s="63">
        <f>Weighting!$D$6</f>
        <v>0.2</v>
      </c>
      <c r="T15" s="63">
        <f>S15*R15</f>
        <v>0</v>
      </c>
      <c r="U15" s="126"/>
      <c r="V15" s="7"/>
      <c r="W15" s="108"/>
      <c r="X15" s="72" t="s">
        <v>54</v>
      </c>
      <c r="Y15" s="195">
        <v>0</v>
      </c>
      <c r="Z15" s="63">
        <f>Weighting!$D$6</f>
        <v>0.2</v>
      </c>
      <c r="AA15" s="63">
        <f>Z15*Y15</f>
        <v>0</v>
      </c>
      <c r="AB15" s="126"/>
      <c r="AC15" s="7"/>
      <c r="AD15" s="108"/>
      <c r="AE15" s="72" t="s">
        <v>54</v>
      </c>
      <c r="AF15" s="195">
        <v>0</v>
      </c>
      <c r="AG15" s="63">
        <f>Weighting!$D$6</f>
        <v>0.2</v>
      </c>
      <c r="AH15" s="63">
        <f>AG15*AF15</f>
        <v>0</v>
      </c>
      <c r="AI15" s="126"/>
      <c r="AJ15" s="7"/>
      <c r="AK15" s="108"/>
      <c r="AL15" s="72" t="s">
        <v>54</v>
      </c>
      <c r="AM15" s="195">
        <v>0</v>
      </c>
      <c r="AN15" s="63">
        <f>Weighting!$D$6</f>
        <v>0.2</v>
      </c>
      <c r="AO15" s="63">
        <f>AN15*AM15</f>
        <v>0</v>
      </c>
      <c r="AP15" s="126"/>
      <c r="AQ15" s="7"/>
      <c r="AR15" s="108"/>
      <c r="AS15" s="72" t="s">
        <v>54</v>
      </c>
      <c r="AT15" s="195">
        <v>0</v>
      </c>
      <c r="AU15" s="63">
        <f>Weighting!$D$6</f>
        <v>0.2</v>
      </c>
      <c r="AV15" s="63">
        <f>AU15*AT15</f>
        <v>0</v>
      </c>
      <c r="AW15" s="126"/>
      <c r="AX15" s="7"/>
      <c r="AY15" s="108"/>
      <c r="AZ15" s="72" t="s">
        <v>54</v>
      </c>
      <c r="BA15" s="195">
        <v>0</v>
      </c>
      <c r="BB15" s="63">
        <f>Weighting!$D$6</f>
        <v>0.2</v>
      </c>
      <c r="BC15" s="63">
        <f>BB15*BA15</f>
        <v>0</v>
      </c>
      <c r="BD15" s="126"/>
      <c r="BE15" s="7"/>
      <c r="BF15" s="108"/>
      <c r="BG15" s="72" t="s">
        <v>54</v>
      </c>
      <c r="BH15" s="195">
        <v>0</v>
      </c>
      <c r="BI15" s="63">
        <f>Weighting!$D$6</f>
        <v>0.2</v>
      </c>
      <c r="BJ15" s="63">
        <f>BI15*BH15</f>
        <v>0</v>
      </c>
      <c r="BK15" s="126"/>
      <c r="BL15" s="7"/>
      <c r="BM15" s="108"/>
      <c r="BN15" s="72" t="s">
        <v>54</v>
      </c>
      <c r="BO15" s="195">
        <v>0</v>
      </c>
      <c r="BP15" s="63">
        <f>Weighting!$D$6</f>
        <v>0.2</v>
      </c>
      <c r="BQ15" s="63">
        <f>BP15*BO15</f>
        <v>0</v>
      </c>
      <c r="BR15" s="126"/>
    </row>
    <row r="16" spans="2:70" ht="16.5" customHeight="1" thickBot="1" x14ac:dyDescent="0.3">
      <c r="B16" s="109"/>
      <c r="C16" s="73" t="s">
        <v>39</v>
      </c>
      <c r="D16" s="197">
        <v>0</v>
      </c>
      <c r="E16" s="64">
        <f>Weighting!$D$7</f>
        <v>0.2</v>
      </c>
      <c r="F16" s="64">
        <f>E16*D16</f>
        <v>0</v>
      </c>
      <c r="G16" s="42">
        <f>(F13+F14+F15+F16)</f>
        <v>0</v>
      </c>
      <c r="H16" s="7"/>
      <c r="I16" s="109"/>
      <c r="J16" s="73" t="s">
        <v>39</v>
      </c>
      <c r="K16" s="197">
        <v>0</v>
      </c>
      <c r="L16" s="64">
        <f>Weighting!$D$7</f>
        <v>0.2</v>
      </c>
      <c r="M16" s="64">
        <f>L16*K16</f>
        <v>0</v>
      </c>
      <c r="N16" s="42">
        <f>(M13+M14+M15+M16)</f>
        <v>0</v>
      </c>
      <c r="O16" s="7"/>
      <c r="P16" s="109"/>
      <c r="Q16" s="73" t="s">
        <v>39</v>
      </c>
      <c r="R16" s="197">
        <v>0</v>
      </c>
      <c r="S16" s="64">
        <f>Weighting!$D$7</f>
        <v>0.2</v>
      </c>
      <c r="T16" s="64">
        <f>S16*R16</f>
        <v>0</v>
      </c>
      <c r="U16" s="42">
        <f>(T13+T14+T15+T16)</f>
        <v>0</v>
      </c>
      <c r="V16" s="7"/>
      <c r="W16" s="109"/>
      <c r="X16" s="73" t="s">
        <v>39</v>
      </c>
      <c r="Y16" s="197">
        <v>0</v>
      </c>
      <c r="Z16" s="64">
        <f>Weighting!$D$7</f>
        <v>0.2</v>
      </c>
      <c r="AA16" s="64">
        <f>Z16*Y16</f>
        <v>0</v>
      </c>
      <c r="AB16" s="42">
        <f>(AA13+AA14+AA15+AA16)</f>
        <v>0</v>
      </c>
      <c r="AC16" s="7"/>
      <c r="AD16" s="109"/>
      <c r="AE16" s="73" t="s">
        <v>39</v>
      </c>
      <c r="AF16" s="197">
        <v>0</v>
      </c>
      <c r="AG16" s="64">
        <f>Weighting!$D$7</f>
        <v>0.2</v>
      </c>
      <c r="AH16" s="64">
        <f>AG16*AF16</f>
        <v>0</v>
      </c>
      <c r="AI16" s="42">
        <f>(AH13+AH14+AH15+AH16)</f>
        <v>0</v>
      </c>
      <c r="AJ16" s="7"/>
      <c r="AK16" s="109"/>
      <c r="AL16" s="73" t="s">
        <v>39</v>
      </c>
      <c r="AM16" s="197">
        <v>0</v>
      </c>
      <c r="AN16" s="64">
        <f>Weighting!$D$7</f>
        <v>0.2</v>
      </c>
      <c r="AO16" s="64">
        <f>AN16*AM16</f>
        <v>0</v>
      </c>
      <c r="AP16" s="42">
        <f>(AO13+AO14+AO15+AO16)</f>
        <v>0</v>
      </c>
      <c r="AQ16" s="7"/>
      <c r="AR16" s="109"/>
      <c r="AS16" s="73" t="s">
        <v>39</v>
      </c>
      <c r="AT16" s="197">
        <v>0</v>
      </c>
      <c r="AU16" s="64">
        <f>Weighting!$D$7</f>
        <v>0.2</v>
      </c>
      <c r="AV16" s="64">
        <f>AU16*AT16</f>
        <v>0</v>
      </c>
      <c r="AW16" s="42">
        <f>(AV13+AV14+AV15+AV16)</f>
        <v>0</v>
      </c>
      <c r="AX16" s="7"/>
      <c r="AY16" s="109"/>
      <c r="AZ16" s="73" t="s">
        <v>39</v>
      </c>
      <c r="BA16" s="197">
        <v>0</v>
      </c>
      <c r="BB16" s="64">
        <f>Weighting!$D$7</f>
        <v>0.2</v>
      </c>
      <c r="BC16" s="64">
        <f>BB16*BA16</f>
        <v>0</v>
      </c>
      <c r="BD16" s="42">
        <f>(BC13+BC14+BC15+BC16)</f>
        <v>0</v>
      </c>
      <c r="BE16" s="7"/>
      <c r="BF16" s="109"/>
      <c r="BG16" s="73" t="s">
        <v>39</v>
      </c>
      <c r="BH16" s="197">
        <v>0</v>
      </c>
      <c r="BI16" s="64">
        <f>Weighting!$D$7</f>
        <v>0.2</v>
      </c>
      <c r="BJ16" s="64">
        <f>BI16*BH16</f>
        <v>0</v>
      </c>
      <c r="BK16" s="42">
        <f>(BJ13+BJ14+BJ15+BJ16)</f>
        <v>0</v>
      </c>
      <c r="BL16" s="7"/>
      <c r="BM16" s="109"/>
      <c r="BN16" s="73" t="s">
        <v>39</v>
      </c>
      <c r="BO16" s="197">
        <v>0</v>
      </c>
      <c r="BP16" s="64">
        <f>Weighting!$D$7</f>
        <v>0.2</v>
      </c>
      <c r="BQ16" s="64">
        <f>BP16*BO16</f>
        <v>0</v>
      </c>
      <c r="BR16" s="42">
        <f>(BQ13+BQ14+BQ15+BQ16)</f>
        <v>0</v>
      </c>
    </row>
    <row r="17" spans="2:70" ht="16.5" customHeight="1" thickBot="1" x14ac:dyDescent="0.3">
      <c r="B17" s="4"/>
      <c r="C17" s="74"/>
      <c r="D17" s="20"/>
      <c r="E17" s="37"/>
      <c r="G17" s="43"/>
      <c r="H17" s="7"/>
      <c r="I17" s="4"/>
      <c r="J17" s="75"/>
      <c r="K17" s="20"/>
      <c r="L17" s="46"/>
      <c r="M17" s="7"/>
      <c r="N17" s="43"/>
      <c r="O17" s="7"/>
      <c r="P17" s="4"/>
      <c r="Q17" s="75"/>
      <c r="R17" s="20"/>
      <c r="S17" s="46"/>
      <c r="T17" s="7"/>
      <c r="U17" s="43"/>
      <c r="V17" s="7"/>
      <c r="W17" s="4"/>
      <c r="X17" s="75"/>
      <c r="Y17" s="20"/>
      <c r="Z17" s="46"/>
      <c r="AA17" s="7"/>
      <c r="AB17" s="43"/>
      <c r="AC17" s="7"/>
      <c r="AD17" s="4"/>
      <c r="AE17" s="75"/>
      <c r="AF17" s="20"/>
      <c r="AG17" s="46"/>
      <c r="AH17" s="7"/>
      <c r="AI17" s="43"/>
      <c r="AJ17" s="7"/>
      <c r="AK17" s="4"/>
      <c r="AL17" s="75"/>
      <c r="AM17" s="20"/>
      <c r="AN17" s="46"/>
      <c r="AO17" s="7"/>
      <c r="AP17" s="43"/>
      <c r="AQ17" s="7"/>
      <c r="AR17" s="4"/>
      <c r="AS17" s="75"/>
      <c r="AT17" s="20"/>
      <c r="AU17" s="46"/>
      <c r="AV17" s="7"/>
      <c r="AW17" s="43"/>
      <c r="AX17" s="7"/>
      <c r="AY17" s="4"/>
      <c r="AZ17" s="75"/>
      <c r="BA17" s="20"/>
      <c r="BB17" s="46"/>
      <c r="BC17" s="7"/>
      <c r="BD17" s="43"/>
      <c r="BE17" s="7"/>
      <c r="BF17" s="4"/>
      <c r="BG17" s="75"/>
      <c r="BH17" s="20"/>
      <c r="BI17" s="46"/>
      <c r="BJ17" s="7"/>
      <c r="BK17" s="43"/>
      <c r="BL17" s="7"/>
      <c r="BM17" s="4"/>
      <c r="BN17" s="75"/>
      <c r="BO17" s="20"/>
      <c r="BP17" s="46"/>
      <c r="BQ17" s="7"/>
      <c r="BR17" s="43"/>
    </row>
    <row r="18" spans="2:70" ht="16.5" customHeight="1" x14ac:dyDescent="0.25">
      <c r="B18" s="115" t="s">
        <v>14</v>
      </c>
      <c r="C18" s="71" t="s">
        <v>51</v>
      </c>
      <c r="D18" s="194">
        <v>3</v>
      </c>
      <c r="E18" s="62">
        <f>Weighting!$D$4</f>
        <v>0.35</v>
      </c>
      <c r="F18" s="62">
        <f>E18*D18</f>
        <v>1.0499999999999998</v>
      </c>
      <c r="G18" s="127" t="s">
        <v>113</v>
      </c>
      <c r="H18" s="7"/>
      <c r="I18" s="115" t="s">
        <v>14</v>
      </c>
      <c r="J18" s="71" t="s">
        <v>51</v>
      </c>
      <c r="K18" s="194">
        <v>5</v>
      </c>
      <c r="L18" s="62">
        <f>Weighting!$D$4</f>
        <v>0.35</v>
      </c>
      <c r="M18" s="62">
        <f>L18*K18</f>
        <v>1.75</v>
      </c>
      <c r="N18" s="127" t="s">
        <v>113</v>
      </c>
      <c r="O18" s="7"/>
      <c r="P18" s="115" t="s">
        <v>14</v>
      </c>
      <c r="Q18" s="71" t="s">
        <v>51</v>
      </c>
      <c r="R18" s="194">
        <v>3</v>
      </c>
      <c r="S18" s="62">
        <f>Weighting!$D$4</f>
        <v>0.35</v>
      </c>
      <c r="T18" s="62">
        <f>S18*R18</f>
        <v>1.0499999999999998</v>
      </c>
      <c r="U18" s="127" t="s">
        <v>113</v>
      </c>
      <c r="V18" s="7"/>
      <c r="W18" s="115" t="s">
        <v>14</v>
      </c>
      <c r="X18" s="71" t="s">
        <v>51</v>
      </c>
      <c r="Y18" s="194">
        <v>0</v>
      </c>
      <c r="Z18" s="62">
        <f>Weighting!$D$4</f>
        <v>0.35</v>
      </c>
      <c r="AA18" s="62">
        <f>Z18*Y18</f>
        <v>0</v>
      </c>
      <c r="AB18" s="127" t="s">
        <v>113</v>
      </c>
      <c r="AC18" s="7"/>
      <c r="AD18" s="115" t="s">
        <v>14</v>
      </c>
      <c r="AE18" s="71" t="s">
        <v>51</v>
      </c>
      <c r="AF18" s="194">
        <v>0</v>
      </c>
      <c r="AG18" s="62">
        <f>Weighting!$D$4</f>
        <v>0.35</v>
      </c>
      <c r="AH18" s="62">
        <f>AG18*AF18</f>
        <v>0</v>
      </c>
      <c r="AI18" s="127" t="s">
        <v>113</v>
      </c>
      <c r="AJ18" s="7"/>
      <c r="AK18" s="115" t="s">
        <v>14</v>
      </c>
      <c r="AL18" s="71" t="s">
        <v>51</v>
      </c>
      <c r="AM18" s="194">
        <v>0</v>
      </c>
      <c r="AN18" s="62">
        <f>Weighting!$D$4</f>
        <v>0.35</v>
      </c>
      <c r="AO18" s="62">
        <f>AN18*AM18</f>
        <v>0</v>
      </c>
      <c r="AP18" s="127" t="s">
        <v>113</v>
      </c>
      <c r="AQ18" s="7"/>
      <c r="AR18" s="115" t="s">
        <v>14</v>
      </c>
      <c r="AS18" s="71" t="s">
        <v>51</v>
      </c>
      <c r="AT18" s="194">
        <v>0</v>
      </c>
      <c r="AU18" s="62">
        <f>Weighting!$D$4</f>
        <v>0.35</v>
      </c>
      <c r="AV18" s="62">
        <f>AU18*AT18</f>
        <v>0</v>
      </c>
      <c r="AW18" s="127" t="s">
        <v>113</v>
      </c>
      <c r="AX18" s="7"/>
      <c r="AY18" s="115" t="s">
        <v>14</v>
      </c>
      <c r="AZ18" s="71" t="s">
        <v>51</v>
      </c>
      <c r="BA18" s="194">
        <v>0</v>
      </c>
      <c r="BB18" s="62">
        <f>Weighting!$D$4</f>
        <v>0.35</v>
      </c>
      <c r="BC18" s="62">
        <f>BB18*BA18</f>
        <v>0</v>
      </c>
      <c r="BD18" s="127" t="s">
        <v>113</v>
      </c>
      <c r="BE18" s="7"/>
      <c r="BF18" s="115" t="s">
        <v>14</v>
      </c>
      <c r="BG18" s="71" t="s">
        <v>51</v>
      </c>
      <c r="BH18" s="194">
        <v>0</v>
      </c>
      <c r="BI18" s="62">
        <f>Weighting!$D$4</f>
        <v>0.35</v>
      </c>
      <c r="BJ18" s="62">
        <f>BI18*BH18</f>
        <v>0</v>
      </c>
      <c r="BK18" s="127" t="s">
        <v>113</v>
      </c>
      <c r="BL18" s="7"/>
      <c r="BM18" s="115" t="s">
        <v>14</v>
      </c>
      <c r="BN18" s="71" t="s">
        <v>51</v>
      </c>
      <c r="BO18" s="194">
        <v>0</v>
      </c>
      <c r="BP18" s="62">
        <f>Weighting!$D$4</f>
        <v>0.35</v>
      </c>
      <c r="BQ18" s="62">
        <f>BP18*BO18</f>
        <v>0</v>
      </c>
      <c r="BR18" s="127" t="s">
        <v>113</v>
      </c>
    </row>
    <row r="19" spans="2:70" ht="16.5" customHeight="1" x14ac:dyDescent="0.25">
      <c r="B19" s="116"/>
      <c r="C19" s="72" t="s">
        <v>53</v>
      </c>
      <c r="D19" s="195">
        <v>3</v>
      </c>
      <c r="E19" s="63">
        <f>Weighting!$D$5</f>
        <v>0.25</v>
      </c>
      <c r="F19" s="63">
        <f>E19*D19</f>
        <v>0.75</v>
      </c>
      <c r="G19" s="128"/>
      <c r="H19" s="7"/>
      <c r="I19" s="116"/>
      <c r="J19" s="72" t="s">
        <v>53</v>
      </c>
      <c r="K19" s="195">
        <v>5</v>
      </c>
      <c r="L19" s="63">
        <f>Weighting!$D$5</f>
        <v>0.25</v>
      </c>
      <c r="M19" s="63">
        <f>L19*K19</f>
        <v>1.25</v>
      </c>
      <c r="N19" s="128"/>
      <c r="O19" s="7"/>
      <c r="P19" s="116"/>
      <c r="Q19" s="72" t="s">
        <v>53</v>
      </c>
      <c r="R19" s="195">
        <v>3</v>
      </c>
      <c r="S19" s="63">
        <f>Weighting!$D$5</f>
        <v>0.25</v>
      </c>
      <c r="T19" s="63">
        <f>S19*R19</f>
        <v>0.75</v>
      </c>
      <c r="U19" s="128"/>
      <c r="V19" s="7"/>
      <c r="W19" s="116"/>
      <c r="X19" s="72" t="s">
        <v>53</v>
      </c>
      <c r="Y19" s="195">
        <v>0</v>
      </c>
      <c r="Z19" s="63">
        <f>Weighting!$D$5</f>
        <v>0.25</v>
      </c>
      <c r="AA19" s="63">
        <f>Z19*Y19</f>
        <v>0</v>
      </c>
      <c r="AB19" s="128"/>
      <c r="AC19" s="7"/>
      <c r="AD19" s="116"/>
      <c r="AE19" s="72" t="s">
        <v>53</v>
      </c>
      <c r="AF19" s="195">
        <v>0</v>
      </c>
      <c r="AG19" s="63">
        <f>Weighting!$D$5</f>
        <v>0.25</v>
      </c>
      <c r="AH19" s="63">
        <f>AG19*AF19</f>
        <v>0</v>
      </c>
      <c r="AI19" s="128"/>
      <c r="AJ19" s="7"/>
      <c r="AK19" s="116"/>
      <c r="AL19" s="72" t="s">
        <v>53</v>
      </c>
      <c r="AM19" s="195">
        <v>0</v>
      </c>
      <c r="AN19" s="63">
        <f>Weighting!$D$5</f>
        <v>0.25</v>
      </c>
      <c r="AO19" s="63">
        <f>AN19*AM19</f>
        <v>0</v>
      </c>
      <c r="AP19" s="128"/>
      <c r="AQ19" s="7"/>
      <c r="AR19" s="116"/>
      <c r="AS19" s="72" t="s">
        <v>53</v>
      </c>
      <c r="AT19" s="195">
        <v>0</v>
      </c>
      <c r="AU19" s="63">
        <f>Weighting!$D$5</f>
        <v>0.25</v>
      </c>
      <c r="AV19" s="63">
        <f>AU19*AT19</f>
        <v>0</v>
      </c>
      <c r="AW19" s="128"/>
      <c r="AX19" s="7"/>
      <c r="AY19" s="116"/>
      <c r="AZ19" s="72" t="s">
        <v>53</v>
      </c>
      <c r="BA19" s="195">
        <v>0</v>
      </c>
      <c r="BB19" s="63">
        <f>Weighting!$D$5</f>
        <v>0.25</v>
      </c>
      <c r="BC19" s="63">
        <f>BB19*BA19</f>
        <v>0</v>
      </c>
      <c r="BD19" s="128"/>
      <c r="BE19" s="7"/>
      <c r="BF19" s="116"/>
      <c r="BG19" s="72" t="s">
        <v>53</v>
      </c>
      <c r="BH19" s="195">
        <v>0</v>
      </c>
      <c r="BI19" s="63">
        <f>Weighting!$D$5</f>
        <v>0.25</v>
      </c>
      <c r="BJ19" s="63">
        <f>BI19*BH19</f>
        <v>0</v>
      </c>
      <c r="BK19" s="128"/>
      <c r="BL19" s="7"/>
      <c r="BM19" s="116"/>
      <c r="BN19" s="72" t="s">
        <v>53</v>
      </c>
      <c r="BO19" s="195">
        <v>0</v>
      </c>
      <c r="BP19" s="63">
        <f>Weighting!$D$5</f>
        <v>0.25</v>
      </c>
      <c r="BQ19" s="63">
        <f>BP19*BO19</f>
        <v>0</v>
      </c>
      <c r="BR19" s="128"/>
    </row>
    <row r="20" spans="2:70" ht="16.5" customHeight="1" x14ac:dyDescent="0.25">
      <c r="B20" s="116"/>
      <c r="C20" s="72" t="s">
        <v>54</v>
      </c>
      <c r="D20" s="195">
        <v>3</v>
      </c>
      <c r="E20" s="63">
        <f>Weighting!$D$6</f>
        <v>0.2</v>
      </c>
      <c r="F20" s="63">
        <f>E20*D20</f>
        <v>0.60000000000000009</v>
      </c>
      <c r="G20" s="129"/>
      <c r="H20" s="7"/>
      <c r="I20" s="116"/>
      <c r="J20" s="72" t="s">
        <v>54</v>
      </c>
      <c r="K20" s="195">
        <v>3</v>
      </c>
      <c r="L20" s="63">
        <f>Weighting!$D$6</f>
        <v>0.2</v>
      </c>
      <c r="M20" s="63">
        <f>L20*K20</f>
        <v>0.60000000000000009</v>
      </c>
      <c r="N20" s="129"/>
      <c r="O20" s="7"/>
      <c r="P20" s="116"/>
      <c r="Q20" s="72" t="s">
        <v>54</v>
      </c>
      <c r="R20" s="195">
        <v>3</v>
      </c>
      <c r="S20" s="63">
        <f>Weighting!$D$6</f>
        <v>0.2</v>
      </c>
      <c r="T20" s="63">
        <f>S20*R20</f>
        <v>0.60000000000000009</v>
      </c>
      <c r="U20" s="129"/>
      <c r="V20" s="7"/>
      <c r="W20" s="116"/>
      <c r="X20" s="72" t="s">
        <v>54</v>
      </c>
      <c r="Y20" s="195">
        <v>0</v>
      </c>
      <c r="Z20" s="63">
        <f>Weighting!$D$6</f>
        <v>0.2</v>
      </c>
      <c r="AA20" s="63">
        <f>Z20*Y20</f>
        <v>0</v>
      </c>
      <c r="AB20" s="129"/>
      <c r="AC20" s="7"/>
      <c r="AD20" s="116"/>
      <c r="AE20" s="72" t="s">
        <v>54</v>
      </c>
      <c r="AF20" s="195">
        <v>0</v>
      </c>
      <c r="AG20" s="63">
        <f>Weighting!$D$6</f>
        <v>0.2</v>
      </c>
      <c r="AH20" s="63">
        <f>AG20*AF20</f>
        <v>0</v>
      </c>
      <c r="AI20" s="129"/>
      <c r="AJ20" s="7"/>
      <c r="AK20" s="116"/>
      <c r="AL20" s="72" t="s">
        <v>54</v>
      </c>
      <c r="AM20" s="195">
        <v>0</v>
      </c>
      <c r="AN20" s="63">
        <f>Weighting!$D$6</f>
        <v>0.2</v>
      </c>
      <c r="AO20" s="63">
        <f>AN20*AM20</f>
        <v>0</v>
      </c>
      <c r="AP20" s="129"/>
      <c r="AQ20" s="7"/>
      <c r="AR20" s="116"/>
      <c r="AS20" s="72" t="s">
        <v>54</v>
      </c>
      <c r="AT20" s="195">
        <v>0</v>
      </c>
      <c r="AU20" s="63">
        <f>Weighting!$D$6</f>
        <v>0.2</v>
      </c>
      <c r="AV20" s="63">
        <f>AU20*AT20</f>
        <v>0</v>
      </c>
      <c r="AW20" s="129"/>
      <c r="AX20" s="7"/>
      <c r="AY20" s="116"/>
      <c r="AZ20" s="72" t="s">
        <v>54</v>
      </c>
      <c r="BA20" s="195">
        <v>0</v>
      </c>
      <c r="BB20" s="63">
        <f>Weighting!$D$6</f>
        <v>0.2</v>
      </c>
      <c r="BC20" s="63">
        <f>BB20*BA20</f>
        <v>0</v>
      </c>
      <c r="BD20" s="129"/>
      <c r="BE20" s="7"/>
      <c r="BF20" s="116"/>
      <c r="BG20" s="72" t="s">
        <v>54</v>
      </c>
      <c r="BH20" s="195">
        <v>0</v>
      </c>
      <c r="BI20" s="63">
        <f>Weighting!$D$6</f>
        <v>0.2</v>
      </c>
      <c r="BJ20" s="63">
        <f>BI20*BH20</f>
        <v>0</v>
      </c>
      <c r="BK20" s="129"/>
      <c r="BL20" s="7"/>
      <c r="BM20" s="116"/>
      <c r="BN20" s="72" t="s">
        <v>54</v>
      </c>
      <c r="BO20" s="195">
        <v>0</v>
      </c>
      <c r="BP20" s="63">
        <f>Weighting!$D$6</f>
        <v>0.2</v>
      </c>
      <c r="BQ20" s="63">
        <f>BP20*BO20</f>
        <v>0</v>
      </c>
      <c r="BR20" s="129"/>
    </row>
    <row r="21" spans="2:70" ht="16.5" customHeight="1" thickBot="1" x14ac:dyDescent="0.3">
      <c r="B21" s="117"/>
      <c r="C21" s="73" t="s">
        <v>39</v>
      </c>
      <c r="D21" s="197">
        <v>3</v>
      </c>
      <c r="E21" s="64">
        <f>Weighting!$D$7</f>
        <v>0.2</v>
      </c>
      <c r="F21" s="64">
        <f>E21*D21</f>
        <v>0.60000000000000009</v>
      </c>
      <c r="G21" s="42">
        <f>(F18+F19+F20+F21)</f>
        <v>3</v>
      </c>
      <c r="H21" s="7"/>
      <c r="I21" s="117"/>
      <c r="J21" s="73" t="s">
        <v>39</v>
      </c>
      <c r="K21" s="197">
        <v>3</v>
      </c>
      <c r="L21" s="64">
        <f>Weighting!$D$7</f>
        <v>0.2</v>
      </c>
      <c r="M21" s="64">
        <f>L21*K21</f>
        <v>0.60000000000000009</v>
      </c>
      <c r="N21" s="42">
        <f>(M18+M19+M20+M21)</f>
        <v>4.2</v>
      </c>
      <c r="O21" s="7"/>
      <c r="P21" s="117"/>
      <c r="Q21" s="73" t="s">
        <v>39</v>
      </c>
      <c r="R21" s="197">
        <v>5</v>
      </c>
      <c r="S21" s="64">
        <f>Weighting!$D$7</f>
        <v>0.2</v>
      </c>
      <c r="T21" s="64">
        <f>S21*R21</f>
        <v>1</v>
      </c>
      <c r="U21" s="42">
        <f>(T18+T19+T20+T21)</f>
        <v>3.4</v>
      </c>
      <c r="V21" s="7"/>
      <c r="W21" s="117"/>
      <c r="X21" s="73" t="s">
        <v>39</v>
      </c>
      <c r="Y21" s="197">
        <v>0</v>
      </c>
      <c r="Z21" s="64">
        <f>Weighting!$D$7</f>
        <v>0.2</v>
      </c>
      <c r="AA21" s="64">
        <f>Z21*Y21</f>
        <v>0</v>
      </c>
      <c r="AB21" s="42">
        <f>(AA18+AA19+AA20+AA21)</f>
        <v>0</v>
      </c>
      <c r="AC21" s="7"/>
      <c r="AD21" s="117"/>
      <c r="AE21" s="73" t="s">
        <v>39</v>
      </c>
      <c r="AF21" s="197">
        <v>0</v>
      </c>
      <c r="AG21" s="64">
        <f>Weighting!$D$7</f>
        <v>0.2</v>
      </c>
      <c r="AH21" s="64">
        <f>AG21*AF21</f>
        <v>0</v>
      </c>
      <c r="AI21" s="42">
        <f>(AH18+AH19+AH20+AH21)</f>
        <v>0</v>
      </c>
      <c r="AJ21" s="7"/>
      <c r="AK21" s="117"/>
      <c r="AL21" s="73" t="s">
        <v>39</v>
      </c>
      <c r="AM21" s="197">
        <v>0</v>
      </c>
      <c r="AN21" s="64">
        <f>Weighting!$D$7</f>
        <v>0.2</v>
      </c>
      <c r="AO21" s="64">
        <f>AN21*AM21</f>
        <v>0</v>
      </c>
      <c r="AP21" s="42">
        <f>(AO18+AO19+AO20+AO21)</f>
        <v>0</v>
      </c>
      <c r="AQ21" s="7"/>
      <c r="AR21" s="117"/>
      <c r="AS21" s="73" t="s">
        <v>39</v>
      </c>
      <c r="AT21" s="197">
        <v>0</v>
      </c>
      <c r="AU21" s="64">
        <f>Weighting!$D$7</f>
        <v>0.2</v>
      </c>
      <c r="AV21" s="64">
        <f>AU21*AT21</f>
        <v>0</v>
      </c>
      <c r="AW21" s="42">
        <f>(AV18+AV19+AV20+AV21)</f>
        <v>0</v>
      </c>
      <c r="AX21" s="7"/>
      <c r="AY21" s="117"/>
      <c r="AZ21" s="73" t="s">
        <v>39</v>
      </c>
      <c r="BA21" s="197">
        <v>0</v>
      </c>
      <c r="BB21" s="64">
        <f>Weighting!$D$7</f>
        <v>0.2</v>
      </c>
      <c r="BC21" s="64">
        <f>BB21*BA21</f>
        <v>0</v>
      </c>
      <c r="BD21" s="42">
        <f>(BC18+BC19+BC20+BC21)</f>
        <v>0</v>
      </c>
      <c r="BE21" s="7"/>
      <c r="BF21" s="117"/>
      <c r="BG21" s="73" t="s">
        <v>39</v>
      </c>
      <c r="BH21" s="197">
        <v>0</v>
      </c>
      <c r="BI21" s="64">
        <f>Weighting!$D$7</f>
        <v>0.2</v>
      </c>
      <c r="BJ21" s="64">
        <f>BI21*BH21</f>
        <v>0</v>
      </c>
      <c r="BK21" s="42">
        <f>(BJ18+BJ19+BJ20+BJ21)</f>
        <v>0</v>
      </c>
      <c r="BL21" s="7"/>
      <c r="BM21" s="117"/>
      <c r="BN21" s="73" t="s">
        <v>39</v>
      </c>
      <c r="BO21" s="197">
        <v>0</v>
      </c>
      <c r="BP21" s="64">
        <f>Weighting!$D$7</f>
        <v>0.2</v>
      </c>
      <c r="BQ21" s="64">
        <f>BP21*BO21</f>
        <v>0</v>
      </c>
      <c r="BR21" s="42">
        <f>(BQ18+BQ19+BQ20+BQ21)</f>
        <v>0</v>
      </c>
    </row>
    <row r="22" spans="2:70" ht="16.5" customHeight="1" thickBot="1" x14ac:dyDescent="0.3">
      <c r="B22" s="5"/>
      <c r="C22" s="76"/>
      <c r="D22" s="38"/>
      <c r="E22" s="39"/>
      <c r="F22" s="40"/>
      <c r="G22" s="44"/>
      <c r="H22" s="7"/>
      <c r="I22" s="5"/>
      <c r="J22" s="77"/>
      <c r="K22" s="38"/>
      <c r="L22" s="67"/>
      <c r="M22" s="66"/>
      <c r="N22" s="44"/>
      <c r="O22" s="7"/>
      <c r="P22" s="5"/>
      <c r="Q22" s="77"/>
      <c r="R22" s="38"/>
      <c r="S22" s="67"/>
      <c r="T22" s="66"/>
      <c r="U22" s="44"/>
      <c r="V22" s="7"/>
      <c r="W22" s="5"/>
      <c r="X22" s="77"/>
      <c r="Y22" s="38"/>
      <c r="Z22" s="67"/>
      <c r="AA22" s="66"/>
      <c r="AB22" s="44"/>
      <c r="AC22" s="7"/>
      <c r="AD22" s="5"/>
      <c r="AE22" s="77"/>
      <c r="AF22" s="38"/>
      <c r="AG22" s="67"/>
      <c r="AH22" s="66"/>
      <c r="AI22" s="44"/>
      <c r="AJ22" s="7"/>
      <c r="AK22" s="5"/>
      <c r="AL22" s="77"/>
      <c r="AM22" s="38"/>
      <c r="AN22" s="67"/>
      <c r="AO22" s="66"/>
      <c r="AP22" s="44"/>
      <c r="AQ22" s="7"/>
      <c r="AR22" s="5"/>
      <c r="AS22" s="77"/>
      <c r="AT22" s="38"/>
      <c r="AU22" s="67"/>
      <c r="AV22" s="66"/>
      <c r="AW22" s="44"/>
      <c r="AX22" s="7"/>
      <c r="AY22" s="5"/>
      <c r="AZ22" s="77"/>
      <c r="BA22" s="38"/>
      <c r="BB22" s="67"/>
      <c r="BC22" s="66"/>
      <c r="BD22" s="44"/>
      <c r="BE22" s="7"/>
      <c r="BF22" s="5"/>
      <c r="BG22" s="77"/>
      <c r="BH22" s="38"/>
      <c r="BI22" s="67"/>
      <c r="BJ22" s="66"/>
      <c r="BK22" s="44"/>
      <c r="BL22" s="7"/>
      <c r="BM22" s="5"/>
      <c r="BN22" s="77"/>
      <c r="BO22" s="38"/>
      <c r="BP22" s="67"/>
      <c r="BQ22" s="66"/>
      <c r="BR22" s="44"/>
    </row>
    <row r="23" spans="2:70" ht="16.5" customHeight="1" x14ac:dyDescent="0.25">
      <c r="B23" s="118" t="s">
        <v>6</v>
      </c>
      <c r="C23" s="71" t="s">
        <v>51</v>
      </c>
      <c r="D23" s="194">
        <v>1</v>
      </c>
      <c r="E23" s="62">
        <v>0.35</v>
      </c>
      <c r="F23" s="62">
        <f>E23*D23</f>
        <v>0.35</v>
      </c>
      <c r="G23" s="130" t="s">
        <v>57</v>
      </c>
      <c r="H23" s="7"/>
      <c r="I23" s="118" t="s">
        <v>6</v>
      </c>
      <c r="J23" s="71" t="s">
        <v>51</v>
      </c>
      <c r="K23" s="194">
        <v>5</v>
      </c>
      <c r="L23" s="62">
        <v>0.35</v>
      </c>
      <c r="M23" s="62">
        <f>L23*K23</f>
        <v>1.75</v>
      </c>
      <c r="N23" s="130" t="s">
        <v>57</v>
      </c>
      <c r="O23" s="7"/>
      <c r="P23" s="118" t="s">
        <v>6</v>
      </c>
      <c r="Q23" s="71" t="s">
        <v>51</v>
      </c>
      <c r="R23" s="194">
        <v>1</v>
      </c>
      <c r="S23" s="62">
        <v>0.35</v>
      </c>
      <c r="T23" s="62">
        <f>S23*R23</f>
        <v>0.35</v>
      </c>
      <c r="U23" s="130" t="s">
        <v>57</v>
      </c>
      <c r="V23" s="7"/>
      <c r="W23" s="118" t="s">
        <v>6</v>
      </c>
      <c r="X23" s="71" t="s">
        <v>51</v>
      </c>
      <c r="Y23" s="194">
        <v>0</v>
      </c>
      <c r="Z23" s="62">
        <v>0.35</v>
      </c>
      <c r="AA23" s="62">
        <f>Z23*Y23</f>
        <v>0</v>
      </c>
      <c r="AB23" s="130" t="s">
        <v>57</v>
      </c>
      <c r="AC23" s="7"/>
      <c r="AD23" s="118" t="s">
        <v>6</v>
      </c>
      <c r="AE23" s="71" t="s">
        <v>51</v>
      </c>
      <c r="AF23" s="194">
        <v>0</v>
      </c>
      <c r="AG23" s="62">
        <v>0.35</v>
      </c>
      <c r="AH23" s="62">
        <f>AG23*AF23</f>
        <v>0</v>
      </c>
      <c r="AI23" s="130" t="s">
        <v>57</v>
      </c>
      <c r="AJ23" s="7"/>
      <c r="AK23" s="118" t="s">
        <v>6</v>
      </c>
      <c r="AL23" s="71" t="s">
        <v>51</v>
      </c>
      <c r="AM23" s="194">
        <v>0</v>
      </c>
      <c r="AN23" s="62">
        <v>0.35</v>
      </c>
      <c r="AO23" s="62">
        <f>AN23*AM23</f>
        <v>0</v>
      </c>
      <c r="AP23" s="130" t="s">
        <v>57</v>
      </c>
      <c r="AQ23" s="7"/>
      <c r="AR23" s="118" t="s">
        <v>6</v>
      </c>
      <c r="AS23" s="71" t="s">
        <v>51</v>
      </c>
      <c r="AT23" s="194">
        <v>0</v>
      </c>
      <c r="AU23" s="62">
        <v>0.35</v>
      </c>
      <c r="AV23" s="62">
        <f>AU23*AT23</f>
        <v>0</v>
      </c>
      <c r="AW23" s="130" t="s">
        <v>57</v>
      </c>
      <c r="AX23" s="7"/>
      <c r="AY23" s="118" t="s">
        <v>6</v>
      </c>
      <c r="AZ23" s="71" t="s">
        <v>51</v>
      </c>
      <c r="BA23" s="194">
        <v>0</v>
      </c>
      <c r="BB23" s="62">
        <v>0.35</v>
      </c>
      <c r="BC23" s="62">
        <f>BB23*BA23</f>
        <v>0</v>
      </c>
      <c r="BD23" s="130" t="s">
        <v>57</v>
      </c>
      <c r="BE23" s="7"/>
      <c r="BF23" s="118" t="s">
        <v>6</v>
      </c>
      <c r="BG23" s="71" t="s">
        <v>51</v>
      </c>
      <c r="BH23" s="194">
        <v>0</v>
      </c>
      <c r="BI23" s="62">
        <v>0.35</v>
      </c>
      <c r="BJ23" s="62">
        <f>BI23*BH23</f>
        <v>0</v>
      </c>
      <c r="BK23" s="130" t="s">
        <v>57</v>
      </c>
      <c r="BL23" s="7"/>
      <c r="BM23" s="118" t="s">
        <v>6</v>
      </c>
      <c r="BN23" s="71" t="s">
        <v>51</v>
      </c>
      <c r="BO23" s="194">
        <v>0</v>
      </c>
      <c r="BP23" s="62">
        <v>0.35</v>
      </c>
      <c r="BQ23" s="62">
        <f>BP23*BO23</f>
        <v>0</v>
      </c>
      <c r="BR23" s="130" t="s">
        <v>57</v>
      </c>
    </row>
    <row r="24" spans="2:70" ht="16.5" customHeight="1" x14ac:dyDescent="0.25">
      <c r="B24" s="119"/>
      <c r="C24" s="72" t="s">
        <v>53</v>
      </c>
      <c r="D24" s="195">
        <v>3</v>
      </c>
      <c r="E24" s="63">
        <v>0.25</v>
      </c>
      <c r="F24" s="63">
        <f>E24*D24</f>
        <v>0.75</v>
      </c>
      <c r="G24" s="131"/>
      <c r="H24" s="7"/>
      <c r="I24" s="119"/>
      <c r="J24" s="72" t="s">
        <v>53</v>
      </c>
      <c r="K24" s="195">
        <v>5</v>
      </c>
      <c r="L24" s="63">
        <v>0.25</v>
      </c>
      <c r="M24" s="63">
        <f>L24*K24</f>
        <v>1.25</v>
      </c>
      <c r="N24" s="131"/>
      <c r="O24" s="7"/>
      <c r="P24" s="119"/>
      <c r="Q24" s="72" t="s">
        <v>53</v>
      </c>
      <c r="R24" s="195">
        <v>1</v>
      </c>
      <c r="S24" s="63">
        <v>0.25</v>
      </c>
      <c r="T24" s="63">
        <f>S24*R24</f>
        <v>0.25</v>
      </c>
      <c r="U24" s="131"/>
      <c r="V24" s="7"/>
      <c r="W24" s="119"/>
      <c r="X24" s="72" t="s">
        <v>53</v>
      </c>
      <c r="Y24" s="195">
        <v>0</v>
      </c>
      <c r="Z24" s="63">
        <v>0.25</v>
      </c>
      <c r="AA24" s="63">
        <f>Z24*Y24</f>
        <v>0</v>
      </c>
      <c r="AB24" s="131"/>
      <c r="AC24" s="7"/>
      <c r="AD24" s="119"/>
      <c r="AE24" s="72" t="s">
        <v>53</v>
      </c>
      <c r="AF24" s="195">
        <v>0</v>
      </c>
      <c r="AG24" s="63">
        <v>0.25</v>
      </c>
      <c r="AH24" s="63">
        <f>AG24*AF24</f>
        <v>0</v>
      </c>
      <c r="AI24" s="131"/>
      <c r="AJ24" s="7"/>
      <c r="AK24" s="119"/>
      <c r="AL24" s="72" t="s">
        <v>53</v>
      </c>
      <c r="AM24" s="195">
        <v>0</v>
      </c>
      <c r="AN24" s="63">
        <v>0.25</v>
      </c>
      <c r="AO24" s="63">
        <f>AN24*AM24</f>
        <v>0</v>
      </c>
      <c r="AP24" s="131"/>
      <c r="AQ24" s="7"/>
      <c r="AR24" s="119"/>
      <c r="AS24" s="72" t="s">
        <v>53</v>
      </c>
      <c r="AT24" s="195">
        <v>0</v>
      </c>
      <c r="AU24" s="63">
        <v>0.25</v>
      </c>
      <c r="AV24" s="63">
        <f>AU24*AT24</f>
        <v>0</v>
      </c>
      <c r="AW24" s="131"/>
      <c r="AX24" s="7"/>
      <c r="AY24" s="119"/>
      <c r="AZ24" s="72" t="s">
        <v>53</v>
      </c>
      <c r="BA24" s="195">
        <v>0</v>
      </c>
      <c r="BB24" s="63">
        <v>0.25</v>
      </c>
      <c r="BC24" s="63">
        <f>BB24*BA24</f>
        <v>0</v>
      </c>
      <c r="BD24" s="131"/>
      <c r="BE24" s="7"/>
      <c r="BF24" s="119"/>
      <c r="BG24" s="72" t="s">
        <v>53</v>
      </c>
      <c r="BH24" s="195">
        <v>0</v>
      </c>
      <c r="BI24" s="63">
        <v>0.25</v>
      </c>
      <c r="BJ24" s="63">
        <f>BI24*BH24</f>
        <v>0</v>
      </c>
      <c r="BK24" s="131"/>
      <c r="BL24" s="7"/>
      <c r="BM24" s="119"/>
      <c r="BN24" s="72" t="s">
        <v>53</v>
      </c>
      <c r="BO24" s="195">
        <v>0</v>
      </c>
      <c r="BP24" s="63">
        <v>0.25</v>
      </c>
      <c r="BQ24" s="63">
        <f>BP24*BO24</f>
        <v>0</v>
      </c>
      <c r="BR24" s="131"/>
    </row>
    <row r="25" spans="2:70" ht="16.5" customHeight="1" x14ac:dyDescent="0.25">
      <c r="B25" s="119"/>
      <c r="C25" s="72" t="s">
        <v>54</v>
      </c>
      <c r="D25" s="195">
        <v>3</v>
      </c>
      <c r="E25" s="63">
        <v>0.2</v>
      </c>
      <c r="F25" s="63">
        <f>E25*D25</f>
        <v>0.60000000000000009</v>
      </c>
      <c r="G25" s="132"/>
      <c r="H25" s="7"/>
      <c r="I25" s="119"/>
      <c r="J25" s="72" t="s">
        <v>54</v>
      </c>
      <c r="K25" s="195">
        <v>3</v>
      </c>
      <c r="L25" s="63">
        <v>0.2</v>
      </c>
      <c r="M25" s="63">
        <f>L25*K25</f>
        <v>0.60000000000000009</v>
      </c>
      <c r="N25" s="132"/>
      <c r="O25" s="7"/>
      <c r="P25" s="119"/>
      <c r="Q25" s="72" t="s">
        <v>54</v>
      </c>
      <c r="R25" s="195">
        <v>1</v>
      </c>
      <c r="S25" s="63">
        <v>0.2</v>
      </c>
      <c r="T25" s="63">
        <f>S25*R25</f>
        <v>0.2</v>
      </c>
      <c r="U25" s="132"/>
      <c r="V25" s="7"/>
      <c r="W25" s="119"/>
      <c r="X25" s="72" t="s">
        <v>54</v>
      </c>
      <c r="Y25" s="195">
        <v>0</v>
      </c>
      <c r="Z25" s="63">
        <v>0.2</v>
      </c>
      <c r="AA25" s="63">
        <f>Z25*Y25</f>
        <v>0</v>
      </c>
      <c r="AB25" s="132"/>
      <c r="AC25" s="7"/>
      <c r="AD25" s="119"/>
      <c r="AE25" s="72" t="s">
        <v>54</v>
      </c>
      <c r="AF25" s="195">
        <v>0</v>
      </c>
      <c r="AG25" s="63">
        <v>0.2</v>
      </c>
      <c r="AH25" s="63">
        <f>AG25*AF25</f>
        <v>0</v>
      </c>
      <c r="AI25" s="132"/>
      <c r="AJ25" s="7"/>
      <c r="AK25" s="119"/>
      <c r="AL25" s="72" t="s">
        <v>54</v>
      </c>
      <c r="AM25" s="195">
        <v>0</v>
      </c>
      <c r="AN25" s="63">
        <v>0.2</v>
      </c>
      <c r="AO25" s="63">
        <f>AN25*AM25</f>
        <v>0</v>
      </c>
      <c r="AP25" s="132"/>
      <c r="AQ25" s="7"/>
      <c r="AR25" s="119"/>
      <c r="AS25" s="72" t="s">
        <v>54</v>
      </c>
      <c r="AT25" s="195">
        <v>0</v>
      </c>
      <c r="AU25" s="63">
        <v>0.2</v>
      </c>
      <c r="AV25" s="63">
        <f>AU25*AT25</f>
        <v>0</v>
      </c>
      <c r="AW25" s="132"/>
      <c r="AX25" s="7"/>
      <c r="AY25" s="119"/>
      <c r="AZ25" s="72" t="s">
        <v>54</v>
      </c>
      <c r="BA25" s="195">
        <v>0</v>
      </c>
      <c r="BB25" s="63">
        <v>0.2</v>
      </c>
      <c r="BC25" s="63">
        <f>BB25*BA25</f>
        <v>0</v>
      </c>
      <c r="BD25" s="132"/>
      <c r="BE25" s="7"/>
      <c r="BF25" s="119"/>
      <c r="BG25" s="72" t="s">
        <v>54</v>
      </c>
      <c r="BH25" s="195">
        <v>0</v>
      </c>
      <c r="BI25" s="63">
        <v>0.2</v>
      </c>
      <c r="BJ25" s="63">
        <f>BI25*BH25</f>
        <v>0</v>
      </c>
      <c r="BK25" s="132"/>
      <c r="BL25" s="7"/>
      <c r="BM25" s="119"/>
      <c r="BN25" s="72" t="s">
        <v>54</v>
      </c>
      <c r="BO25" s="195">
        <v>0</v>
      </c>
      <c r="BP25" s="63">
        <v>0.2</v>
      </c>
      <c r="BQ25" s="63">
        <f>BP25*BO25</f>
        <v>0</v>
      </c>
      <c r="BR25" s="132"/>
    </row>
    <row r="26" spans="2:70" ht="16.5" customHeight="1" thickBot="1" x14ac:dyDescent="0.3">
      <c r="B26" s="120"/>
      <c r="C26" s="78" t="s">
        <v>39</v>
      </c>
      <c r="D26" s="196">
        <v>3</v>
      </c>
      <c r="E26" s="65">
        <v>0.2</v>
      </c>
      <c r="F26" s="65">
        <f>E26*D26</f>
        <v>0.60000000000000009</v>
      </c>
      <c r="G26" s="41">
        <f>(F23+F24+F25+F26)</f>
        <v>2.3000000000000003</v>
      </c>
      <c r="H26" s="7"/>
      <c r="I26" s="120"/>
      <c r="J26" s="78" t="s">
        <v>39</v>
      </c>
      <c r="K26" s="196">
        <v>3</v>
      </c>
      <c r="L26" s="65">
        <v>0.2</v>
      </c>
      <c r="M26" s="65">
        <f>L26*K26</f>
        <v>0.60000000000000009</v>
      </c>
      <c r="N26" s="41">
        <f>(M23+M24+M25+M26)</f>
        <v>4.2</v>
      </c>
      <c r="O26" s="7"/>
      <c r="P26" s="120"/>
      <c r="Q26" s="78" t="s">
        <v>39</v>
      </c>
      <c r="R26" s="196">
        <v>1</v>
      </c>
      <c r="S26" s="65">
        <v>0.2</v>
      </c>
      <c r="T26" s="65">
        <f>S26*R26</f>
        <v>0.2</v>
      </c>
      <c r="U26" s="41">
        <f>(T23+T24+T25+T26)</f>
        <v>1</v>
      </c>
      <c r="V26" s="7"/>
      <c r="W26" s="120"/>
      <c r="X26" s="78" t="s">
        <v>39</v>
      </c>
      <c r="Y26" s="196">
        <v>0</v>
      </c>
      <c r="Z26" s="65">
        <v>0.2</v>
      </c>
      <c r="AA26" s="65">
        <f>Z26*Y26</f>
        <v>0</v>
      </c>
      <c r="AB26" s="41">
        <f>(AA23+AA24+AA25+AA26)</f>
        <v>0</v>
      </c>
      <c r="AC26" s="7"/>
      <c r="AD26" s="120"/>
      <c r="AE26" s="78" t="s">
        <v>39</v>
      </c>
      <c r="AF26" s="196">
        <v>0</v>
      </c>
      <c r="AG26" s="65">
        <v>0.2</v>
      </c>
      <c r="AH26" s="65">
        <f>AG26*AF26</f>
        <v>0</v>
      </c>
      <c r="AI26" s="41">
        <f>(AH23+AH24+AH25+AH26)</f>
        <v>0</v>
      </c>
      <c r="AJ26" s="7"/>
      <c r="AK26" s="120"/>
      <c r="AL26" s="78" t="s">
        <v>39</v>
      </c>
      <c r="AM26" s="196">
        <v>0</v>
      </c>
      <c r="AN26" s="65">
        <v>0.2</v>
      </c>
      <c r="AO26" s="65">
        <f>AN26*AM26</f>
        <v>0</v>
      </c>
      <c r="AP26" s="41">
        <f>(AO23+AO24+AO25+AO26)</f>
        <v>0</v>
      </c>
      <c r="AQ26" s="7"/>
      <c r="AR26" s="120"/>
      <c r="AS26" s="78" t="s">
        <v>39</v>
      </c>
      <c r="AT26" s="196">
        <v>0</v>
      </c>
      <c r="AU26" s="65">
        <v>0.2</v>
      </c>
      <c r="AV26" s="65">
        <f>AU26*AT26</f>
        <v>0</v>
      </c>
      <c r="AW26" s="41">
        <f>(AV23+AV24+AV25+AV26)</f>
        <v>0</v>
      </c>
      <c r="AX26" s="7"/>
      <c r="AY26" s="120"/>
      <c r="AZ26" s="78" t="s">
        <v>39</v>
      </c>
      <c r="BA26" s="196">
        <v>0</v>
      </c>
      <c r="BB26" s="65">
        <v>0.2</v>
      </c>
      <c r="BC26" s="65">
        <f>BB26*BA26</f>
        <v>0</v>
      </c>
      <c r="BD26" s="41">
        <f>(BC23+BC24+BC25+BC26)</f>
        <v>0</v>
      </c>
      <c r="BE26" s="7"/>
      <c r="BF26" s="120"/>
      <c r="BG26" s="78" t="s">
        <v>39</v>
      </c>
      <c r="BH26" s="196">
        <v>0</v>
      </c>
      <c r="BI26" s="65">
        <v>0.2</v>
      </c>
      <c r="BJ26" s="65">
        <f>BI26*BH26</f>
        <v>0</v>
      </c>
      <c r="BK26" s="41">
        <f>(BJ23+BJ24+BJ25+BJ26)</f>
        <v>0</v>
      </c>
      <c r="BL26" s="7"/>
      <c r="BM26" s="120"/>
      <c r="BN26" s="78" t="s">
        <v>39</v>
      </c>
      <c r="BO26" s="196">
        <v>0</v>
      </c>
      <c r="BP26" s="65">
        <v>0.2</v>
      </c>
      <c r="BQ26" s="65">
        <f>BP26*BO26</f>
        <v>0</v>
      </c>
      <c r="BR26" s="41">
        <f>(BQ23+BQ24+BQ25+BQ26)</f>
        <v>0</v>
      </c>
    </row>
    <row r="27" spans="2:70" s="7" customFormat="1" ht="28.5" customHeight="1" thickTop="1" thickBot="1" x14ac:dyDescent="0.3">
      <c r="B27" s="24"/>
      <c r="C27" s="86"/>
      <c r="D27" s="79"/>
      <c r="E27" s="87"/>
      <c r="F27" s="86"/>
      <c r="G27" s="86"/>
      <c r="I27" s="24"/>
      <c r="J27" s="86"/>
      <c r="K27" s="79"/>
      <c r="L27" s="87"/>
      <c r="M27" s="86"/>
      <c r="N27" s="86"/>
      <c r="P27" s="24"/>
      <c r="Q27" s="86"/>
      <c r="R27" s="79"/>
      <c r="S27" s="87"/>
      <c r="T27" s="86"/>
      <c r="U27" s="86"/>
      <c r="W27" s="24"/>
      <c r="X27" s="86"/>
      <c r="Y27" s="79"/>
      <c r="Z27" s="87"/>
      <c r="AA27" s="86"/>
      <c r="AB27" s="86"/>
      <c r="AD27" s="24"/>
      <c r="AE27" s="86"/>
      <c r="AF27" s="79"/>
      <c r="AG27" s="87"/>
      <c r="AH27" s="86"/>
      <c r="AI27" s="86"/>
      <c r="AK27" s="24"/>
      <c r="AL27" s="86"/>
      <c r="AM27" s="79"/>
      <c r="AN27" s="87"/>
      <c r="AO27" s="86"/>
      <c r="AP27" s="86"/>
      <c r="AR27" s="24"/>
      <c r="AS27" s="86"/>
      <c r="AT27" s="79"/>
      <c r="AU27" s="87"/>
      <c r="AV27" s="86"/>
      <c r="AW27" s="86"/>
      <c r="AY27" s="24"/>
      <c r="AZ27" s="86"/>
      <c r="BA27" s="79"/>
      <c r="BB27" s="87"/>
      <c r="BC27" s="86"/>
      <c r="BD27" s="86"/>
      <c r="BF27" s="24"/>
      <c r="BG27" s="86"/>
      <c r="BH27" s="79"/>
      <c r="BI27" s="87"/>
      <c r="BJ27" s="86"/>
      <c r="BK27" s="86"/>
      <c r="BM27" s="24"/>
      <c r="BN27" s="86"/>
      <c r="BO27" s="79"/>
      <c r="BP27" s="87"/>
      <c r="BQ27" s="86"/>
      <c r="BR27" s="86"/>
    </row>
    <row r="28" spans="2:70" ht="19.5" customHeight="1" thickTop="1" x14ac:dyDescent="0.25">
      <c r="B28" s="142" t="s">
        <v>108</v>
      </c>
      <c r="C28" s="143"/>
      <c r="D28" s="143"/>
      <c r="E28" s="143"/>
      <c r="F28" s="143"/>
      <c r="G28" s="144"/>
      <c r="H28" s="7"/>
      <c r="I28" s="142" t="s">
        <v>108</v>
      </c>
      <c r="J28" s="143"/>
      <c r="K28" s="143"/>
      <c r="L28" s="143"/>
      <c r="M28" s="143"/>
      <c r="N28" s="144"/>
      <c r="O28" s="7"/>
      <c r="P28" s="142" t="s">
        <v>108</v>
      </c>
      <c r="Q28" s="143"/>
      <c r="R28" s="143"/>
      <c r="S28" s="143"/>
      <c r="T28" s="143"/>
      <c r="U28" s="144"/>
      <c r="V28" s="7"/>
      <c r="W28" s="142" t="s">
        <v>108</v>
      </c>
      <c r="X28" s="143"/>
      <c r="Y28" s="143"/>
      <c r="Z28" s="143"/>
      <c r="AA28" s="143"/>
      <c r="AB28" s="144"/>
      <c r="AC28" s="7"/>
      <c r="AD28" s="142" t="s">
        <v>108</v>
      </c>
      <c r="AE28" s="143"/>
      <c r="AF28" s="143"/>
      <c r="AG28" s="143"/>
      <c r="AH28" s="143"/>
      <c r="AI28" s="144"/>
      <c r="AJ28" s="7"/>
      <c r="AK28" s="142" t="s">
        <v>108</v>
      </c>
      <c r="AL28" s="143"/>
      <c r="AM28" s="143"/>
      <c r="AN28" s="143"/>
      <c r="AO28" s="143"/>
      <c r="AP28" s="144"/>
      <c r="AQ28" s="7"/>
      <c r="AR28" s="142" t="s">
        <v>108</v>
      </c>
      <c r="AS28" s="143"/>
      <c r="AT28" s="143"/>
      <c r="AU28" s="143"/>
      <c r="AV28" s="143"/>
      <c r="AW28" s="144"/>
      <c r="AX28" s="7"/>
      <c r="AY28" s="142" t="s">
        <v>108</v>
      </c>
      <c r="AZ28" s="143"/>
      <c r="BA28" s="143"/>
      <c r="BB28" s="143"/>
      <c r="BC28" s="143"/>
      <c r="BD28" s="144"/>
      <c r="BE28" s="7"/>
      <c r="BF28" s="142" t="s">
        <v>108</v>
      </c>
      <c r="BG28" s="143"/>
      <c r="BH28" s="143"/>
      <c r="BI28" s="143"/>
      <c r="BJ28" s="143"/>
      <c r="BK28" s="144"/>
      <c r="BL28" s="7"/>
      <c r="BM28" s="142" t="s">
        <v>108</v>
      </c>
      <c r="BN28" s="143"/>
      <c r="BO28" s="143"/>
      <c r="BP28" s="143"/>
      <c r="BQ28" s="143"/>
      <c r="BR28" s="144"/>
    </row>
    <row r="29" spans="2:70" ht="31.5" customHeight="1" x14ac:dyDescent="0.25">
      <c r="B29" s="4"/>
      <c r="C29" s="7"/>
      <c r="D29" s="22"/>
      <c r="E29" s="21" t="s">
        <v>104</v>
      </c>
      <c r="F29" s="21" t="s">
        <v>105</v>
      </c>
      <c r="G29" s="25" t="s">
        <v>106</v>
      </c>
      <c r="H29" s="7"/>
      <c r="I29" s="4"/>
      <c r="J29" s="7"/>
      <c r="K29" s="22"/>
      <c r="L29" s="21" t="s">
        <v>104</v>
      </c>
      <c r="M29" s="21" t="s">
        <v>105</v>
      </c>
      <c r="N29" s="25" t="s">
        <v>106</v>
      </c>
      <c r="O29" s="7"/>
      <c r="P29" s="4"/>
      <c r="Q29" s="7"/>
      <c r="R29" s="22"/>
      <c r="S29" s="21" t="s">
        <v>104</v>
      </c>
      <c r="T29" s="21" t="s">
        <v>105</v>
      </c>
      <c r="U29" s="25" t="s">
        <v>106</v>
      </c>
      <c r="V29" s="7"/>
      <c r="W29" s="4"/>
      <c r="X29" s="7"/>
      <c r="Y29" s="22"/>
      <c r="Z29" s="21" t="s">
        <v>104</v>
      </c>
      <c r="AA29" s="21" t="s">
        <v>105</v>
      </c>
      <c r="AB29" s="25" t="s">
        <v>106</v>
      </c>
      <c r="AC29" s="7"/>
      <c r="AD29" s="4"/>
      <c r="AE29" s="7"/>
      <c r="AF29" s="22"/>
      <c r="AG29" s="21" t="s">
        <v>104</v>
      </c>
      <c r="AH29" s="21" t="s">
        <v>105</v>
      </c>
      <c r="AI29" s="25" t="s">
        <v>106</v>
      </c>
      <c r="AJ29" s="7"/>
      <c r="AK29" s="4"/>
      <c r="AL29" s="7"/>
      <c r="AM29" s="22"/>
      <c r="AN29" s="21" t="s">
        <v>104</v>
      </c>
      <c r="AO29" s="21" t="s">
        <v>105</v>
      </c>
      <c r="AP29" s="25" t="s">
        <v>106</v>
      </c>
      <c r="AQ29" s="7"/>
      <c r="AR29" s="4"/>
      <c r="AS29" s="7"/>
      <c r="AT29" s="22"/>
      <c r="AU29" s="21" t="s">
        <v>104</v>
      </c>
      <c r="AV29" s="21" t="s">
        <v>105</v>
      </c>
      <c r="AW29" s="25" t="s">
        <v>106</v>
      </c>
      <c r="AX29" s="7"/>
      <c r="AY29" s="4"/>
      <c r="AZ29" s="7"/>
      <c r="BA29" s="22"/>
      <c r="BB29" s="21" t="s">
        <v>104</v>
      </c>
      <c r="BC29" s="21" t="s">
        <v>105</v>
      </c>
      <c r="BD29" s="25" t="s">
        <v>106</v>
      </c>
      <c r="BE29" s="7"/>
      <c r="BF29" s="4"/>
      <c r="BG29" s="7"/>
      <c r="BH29" s="22"/>
      <c r="BI29" s="21" t="s">
        <v>104</v>
      </c>
      <c r="BJ29" s="21" t="s">
        <v>105</v>
      </c>
      <c r="BK29" s="25" t="s">
        <v>106</v>
      </c>
      <c r="BL29" s="7"/>
      <c r="BM29" s="4"/>
      <c r="BN29" s="7"/>
      <c r="BO29" s="22"/>
      <c r="BP29" s="21" t="s">
        <v>104</v>
      </c>
      <c r="BQ29" s="21" t="s">
        <v>105</v>
      </c>
      <c r="BR29" s="25" t="s">
        <v>106</v>
      </c>
    </row>
    <row r="30" spans="2:70" ht="16.5" customHeight="1" x14ac:dyDescent="0.25">
      <c r="B30" s="145"/>
      <c r="C30" s="146"/>
      <c r="D30" s="45" t="s">
        <v>63</v>
      </c>
      <c r="E30" s="46">
        <f>Weighting!$D$12</f>
        <v>0.35</v>
      </c>
      <c r="F30" s="28">
        <f>G11</f>
        <v>3</v>
      </c>
      <c r="G30" s="29">
        <f>E30*F30</f>
        <v>1.0499999999999998</v>
      </c>
      <c r="H30" s="7"/>
      <c r="I30" s="145"/>
      <c r="J30" s="146"/>
      <c r="K30" s="45" t="s">
        <v>63</v>
      </c>
      <c r="L30" s="46">
        <f>Weighting!$D$12</f>
        <v>0.35</v>
      </c>
      <c r="M30" s="28">
        <f>N11</f>
        <v>3.7</v>
      </c>
      <c r="N30" s="29">
        <f>L30*M30</f>
        <v>1.2949999999999999</v>
      </c>
      <c r="O30" s="7"/>
      <c r="P30" s="145"/>
      <c r="Q30" s="146"/>
      <c r="R30" s="45" t="s">
        <v>63</v>
      </c>
      <c r="S30" s="46">
        <f>Weighting!$D$12</f>
        <v>0.35</v>
      </c>
      <c r="T30" s="28">
        <f>U11</f>
        <v>3</v>
      </c>
      <c r="U30" s="29">
        <f>S30*T30</f>
        <v>1.0499999999999998</v>
      </c>
      <c r="V30" s="7"/>
      <c r="W30" s="145"/>
      <c r="X30" s="146"/>
      <c r="Y30" s="45" t="s">
        <v>63</v>
      </c>
      <c r="Z30" s="46">
        <f>Weighting!$D$12</f>
        <v>0.35</v>
      </c>
      <c r="AA30" s="28">
        <f>AB11</f>
        <v>0</v>
      </c>
      <c r="AB30" s="29">
        <f>Z30*AA30</f>
        <v>0</v>
      </c>
      <c r="AC30" s="7"/>
      <c r="AD30" s="145"/>
      <c r="AE30" s="146"/>
      <c r="AF30" s="45" t="s">
        <v>63</v>
      </c>
      <c r="AG30" s="46">
        <f>Weighting!$D$12</f>
        <v>0.35</v>
      </c>
      <c r="AH30" s="28">
        <f>AI11</f>
        <v>0</v>
      </c>
      <c r="AI30" s="29">
        <f>AG30*AH30</f>
        <v>0</v>
      </c>
      <c r="AJ30" s="7"/>
      <c r="AK30" s="145"/>
      <c r="AL30" s="146"/>
      <c r="AM30" s="45" t="s">
        <v>63</v>
      </c>
      <c r="AN30" s="46">
        <f>Weighting!$D$12</f>
        <v>0.35</v>
      </c>
      <c r="AO30" s="28">
        <f>AP11</f>
        <v>0</v>
      </c>
      <c r="AP30" s="29">
        <f>AN30*AO30</f>
        <v>0</v>
      </c>
      <c r="AQ30" s="7"/>
      <c r="AR30" s="145"/>
      <c r="AS30" s="146"/>
      <c r="AT30" s="45" t="s">
        <v>63</v>
      </c>
      <c r="AU30" s="46">
        <f>Weighting!$D$12</f>
        <v>0.35</v>
      </c>
      <c r="AV30" s="28">
        <f>AW11</f>
        <v>0</v>
      </c>
      <c r="AW30" s="29">
        <f>AU30*AV30</f>
        <v>0</v>
      </c>
      <c r="AX30" s="7"/>
      <c r="AY30" s="145"/>
      <c r="AZ30" s="146"/>
      <c r="BA30" s="45" t="s">
        <v>63</v>
      </c>
      <c r="BB30" s="46">
        <f>Weighting!$D$12</f>
        <v>0.35</v>
      </c>
      <c r="BC30" s="28">
        <f>BD11</f>
        <v>0</v>
      </c>
      <c r="BD30" s="29">
        <f>BB30*BC30</f>
        <v>0</v>
      </c>
      <c r="BE30" s="7"/>
      <c r="BF30" s="145"/>
      <c r="BG30" s="146"/>
      <c r="BH30" s="45" t="s">
        <v>63</v>
      </c>
      <c r="BI30" s="46">
        <f>Weighting!$D$12</f>
        <v>0.35</v>
      </c>
      <c r="BJ30" s="28">
        <f>BK11</f>
        <v>0</v>
      </c>
      <c r="BK30" s="29">
        <f>BI30*BJ30</f>
        <v>0</v>
      </c>
      <c r="BL30" s="7"/>
      <c r="BM30" s="145"/>
      <c r="BN30" s="146"/>
      <c r="BO30" s="45" t="s">
        <v>63</v>
      </c>
      <c r="BP30" s="46">
        <f>Weighting!$D$12</f>
        <v>0.35</v>
      </c>
      <c r="BQ30" s="28">
        <f>BR11</f>
        <v>0</v>
      </c>
      <c r="BR30" s="29">
        <f>BP30*BQ30</f>
        <v>0</v>
      </c>
    </row>
    <row r="31" spans="2:70" ht="16.5" customHeight="1" x14ac:dyDescent="0.25">
      <c r="B31" s="145"/>
      <c r="C31" s="146"/>
      <c r="D31" s="47" t="s">
        <v>10</v>
      </c>
      <c r="E31" s="46">
        <f>Weighting!$D$13</f>
        <v>0.15</v>
      </c>
      <c r="F31" s="28">
        <f>G16</f>
        <v>0</v>
      </c>
      <c r="G31" s="30">
        <f t="shared" ref="G31:G32" si="0">E31*F31</f>
        <v>0</v>
      </c>
      <c r="H31" s="7"/>
      <c r="I31" s="145"/>
      <c r="J31" s="146"/>
      <c r="K31" s="47" t="s">
        <v>10</v>
      </c>
      <c r="L31" s="46">
        <f>Weighting!$D$13</f>
        <v>0.15</v>
      </c>
      <c r="M31" s="28">
        <f>N16</f>
        <v>0</v>
      </c>
      <c r="N31" s="30">
        <f t="shared" ref="N31:N32" si="1">L31*M31</f>
        <v>0</v>
      </c>
      <c r="O31" s="7"/>
      <c r="P31" s="145"/>
      <c r="Q31" s="146"/>
      <c r="R31" s="47" t="s">
        <v>10</v>
      </c>
      <c r="S31" s="46">
        <f>Weighting!$D$13</f>
        <v>0.15</v>
      </c>
      <c r="T31" s="28">
        <f>U16</f>
        <v>0</v>
      </c>
      <c r="U31" s="30">
        <f t="shared" ref="U31:U32" si="2">S31*T31</f>
        <v>0</v>
      </c>
      <c r="V31" s="7"/>
      <c r="W31" s="145"/>
      <c r="X31" s="146"/>
      <c r="Y31" s="47" t="s">
        <v>10</v>
      </c>
      <c r="Z31" s="46">
        <f>Weighting!$D$13</f>
        <v>0.15</v>
      </c>
      <c r="AA31" s="28">
        <f>AB16</f>
        <v>0</v>
      </c>
      <c r="AB31" s="30">
        <f t="shared" ref="AB31:AB32" si="3">Z31*AA31</f>
        <v>0</v>
      </c>
      <c r="AC31" s="7"/>
      <c r="AD31" s="145"/>
      <c r="AE31" s="146"/>
      <c r="AF31" s="47" t="s">
        <v>10</v>
      </c>
      <c r="AG31" s="46">
        <f>Weighting!$D$13</f>
        <v>0.15</v>
      </c>
      <c r="AH31" s="28">
        <f>AI16</f>
        <v>0</v>
      </c>
      <c r="AI31" s="30">
        <f t="shared" ref="AI31:AI32" si="4">AG31*AH31</f>
        <v>0</v>
      </c>
      <c r="AJ31" s="7"/>
      <c r="AK31" s="145"/>
      <c r="AL31" s="146"/>
      <c r="AM31" s="47" t="s">
        <v>10</v>
      </c>
      <c r="AN31" s="46">
        <f>Weighting!$D$13</f>
        <v>0.15</v>
      </c>
      <c r="AO31" s="28">
        <f>AP16</f>
        <v>0</v>
      </c>
      <c r="AP31" s="30">
        <f t="shared" ref="AP31:AP32" si="5">AN31*AO31</f>
        <v>0</v>
      </c>
      <c r="AQ31" s="7"/>
      <c r="AR31" s="145"/>
      <c r="AS31" s="146"/>
      <c r="AT31" s="47" t="s">
        <v>10</v>
      </c>
      <c r="AU31" s="46">
        <f>Weighting!$D$13</f>
        <v>0.15</v>
      </c>
      <c r="AV31" s="28">
        <f>AW16</f>
        <v>0</v>
      </c>
      <c r="AW31" s="30">
        <f t="shared" ref="AW31:AW32" si="6">AU31*AV31</f>
        <v>0</v>
      </c>
      <c r="AX31" s="7"/>
      <c r="AY31" s="145"/>
      <c r="AZ31" s="146"/>
      <c r="BA31" s="47" t="s">
        <v>10</v>
      </c>
      <c r="BB31" s="46">
        <f>Weighting!$D$13</f>
        <v>0.15</v>
      </c>
      <c r="BC31" s="28">
        <f>BD16</f>
        <v>0</v>
      </c>
      <c r="BD31" s="30">
        <f t="shared" ref="BD31:BD32" si="7">BB31*BC31</f>
        <v>0</v>
      </c>
      <c r="BE31" s="7"/>
      <c r="BF31" s="145"/>
      <c r="BG31" s="146"/>
      <c r="BH31" s="47" t="s">
        <v>10</v>
      </c>
      <c r="BI31" s="46">
        <f>Weighting!$D$13</f>
        <v>0.15</v>
      </c>
      <c r="BJ31" s="28">
        <f>BK16</f>
        <v>0</v>
      </c>
      <c r="BK31" s="30">
        <f t="shared" ref="BK31:BK32" si="8">BI31*BJ31</f>
        <v>0</v>
      </c>
      <c r="BL31" s="7"/>
      <c r="BM31" s="145"/>
      <c r="BN31" s="146"/>
      <c r="BO31" s="47" t="s">
        <v>10</v>
      </c>
      <c r="BP31" s="46">
        <f>Weighting!$D$13</f>
        <v>0.15</v>
      </c>
      <c r="BQ31" s="28">
        <f>BR16</f>
        <v>0</v>
      </c>
      <c r="BR31" s="30">
        <f t="shared" ref="BR31:BR32" si="9">BP31*BQ31</f>
        <v>0</v>
      </c>
    </row>
    <row r="32" spans="2:70" ht="16.5" customHeight="1" x14ac:dyDescent="0.25">
      <c r="B32" s="4"/>
      <c r="C32" s="7"/>
      <c r="D32" s="48" t="s">
        <v>14</v>
      </c>
      <c r="E32" s="46">
        <f>Weighting!$D$14</f>
        <v>0.25</v>
      </c>
      <c r="F32" s="28">
        <f>G21</f>
        <v>3</v>
      </c>
      <c r="G32" s="31">
        <f t="shared" si="0"/>
        <v>0.75</v>
      </c>
      <c r="H32" s="7"/>
      <c r="I32" s="4"/>
      <c r="J32" s="7"/>
      <c r="K32" s="48" t="s">
        <v>14</v>
      </c>
      <c r="L32" s="46">
        <f>Weighting!$D$14</f>
        <v>0.25</v>
      </c>
      <c r="M32" s="28">
        <f>N21</f>
        <v>4.2</v>
      </c>
      <c r="N32" s="31">
        <f t="shared" si="1"/>
        <v>1.05</v>
      </c>
      <c r="O32" s="7"/>
      <c r="P32" s="4"/>
      <c r="Q32" s="7"/>
      <c r="R32" s="48" t="s">
        <v>14</v>
      </c>
      <c r="S32" s="46">
        <f>Weighting!$D$14</f>
        <v>0.25</v>
      </c>
      <c r="T32" s="28">
        <f>U21</f>
        <v>3.4</v>
      </c>
      <c r="U32" s="31">
        <f t="shared" si="2"/>
        <v>0.85</v>
      </c>
      <c r="V32" s="7"/>
      <c r="W32" s="4"/>
      <c r="X32" s="7"/>
      <c r="Y32" s="48" t="s">
        <v>14</v>
      </c>
      <c r="Z32" s="46">
        <f>Weighting!$D$14</f>
        <v>0.25</v>
      </c>
      <c r="AA32" s="28">
        <f>AB21</f>
        <v>0</v>
      </c>
      <c r="AB32" s="31">
        <f t="shared" si="3"/>
        <v>0</v>
      </c>
      <c r="AC32" s="7"/>
      <c r="AD32" s="4"/>
      <c r="AE32" s="7"/>
      <c r="AF32" s="48" t="s">
        <v>14</v>
      </c>
      <c r="AG32" s="46">
        <f>Weighting!$D$14</f>
        <v>0.25</v>
      </c>
      <c r="AH32" s="28">
        <f>AI21</f>
        <v>0</v>
      </c>
      <c r="AI32" s="31">
        <f t="shared" si="4"/>
        <v>0</v>
      </c>
      <c r="AJ32" s="7"/>
      <c r="AK32" s="4"/>
      <c r="AL32" s="7"/>
      <c r="AM32" s="48" t="s">
        <v>14</v>
      </c>
      <c r="AN32" s="46">
        <f>Weighting!$D$14</f>
        <v>0.25</v>
      </c>
      <c r="AO32" s="28">
        <f>AP21</f>
        <v>0</v>
      </c>
      <c r="AP32" s="31">
        <f t="shared" si="5"/>
        <v>0</v>
      </c>
      <c r="AQ32" s="7"/>
      <c r="AR32" s="4"/>
      <c r="AS32" s="7"/>
      <c r="AT32" s="48" t="s">
        <v>14</v>
      </c>
      <c r="AU32" s="46">
        <f>Weighting!$D$14</f>
        <v>0.25</v>
      </c>
      <c r="AV32" s="28">
        <f>AW21</f>
        <v>0</v>
      </c>
      <c r="AW32" s="31">
        <f t="shared" si="6"/>
        <v>0</v>
      </c>
      <c r="AX32" s="7"/>
      <c r="AY32" s="4"/>
      <c r="AZ32" s="7"/>
      <c r="BA32" s="48" t="s">
        <v>14</v>
      </c>
      <c r="BB32" s="46">
        <f>Weighting!$D$14</f>
        <v>0.25</v>
      </c>
      <c r="BC32" s="28">
        <f>BD21</f>
        <v>0</v>
      </c>
      <c r="BD32" s="31">
        <f t="shared" si="7"/>
        <v>0</v>
      </c>
      <c r="BE32" s="7"/>
      <c r="BF32" s="4"/>
      <c r="BG32" s="7"/>
      <c r="BH32" s="48" t="s">
        <v>14</v>
      </c>
      <c r="BI32" s="46">
        <f>Weighting!$D$14</f>
        <v>0.25</v>
      </c>
      <c r="BJ32" s="28">
        <f>BK21</f>
        <v>0</v>
      </c>
      <c r="BK32" s="31">
        <f t="shared" si="8"/>
        <v>0</v>
      </c>
      <c r="BL32" s="7"/>
      <c r="BM32" s="4"/>
      <c r="BN32" s="7"/>
      <c r="BO32" s="48" t="s">
        <v>14</v>
      </c>
      <c r="BP32" s="46">
        <f>Weighting!$D$14</f>
        <v>0.25</v>
      </c>
      <c r="BQ32" s="28">
        <f>BR21</f>
        <v>0</v>
      </c>
      <c r="BR32" s="31">
        <f t="shared" si="9"/>
        <v>0</v>
      </c>
    </row>
    <row r="33" spans="2:70" ht="16.5" customHeight="1" x14ac:dyDescent="0.25">
      <c r="B33" s="4"/>
      <c r="C33" s="7"/>
      <c r="D33" s="49" t="s">
        <v>6</v>
      </c>
      <c r="E33" s="46">
        <f>Weighting!$D$15</f>
        <v>0.25</v>
      </c>
      <c r="F33" s="28">
        <f>G26</f>
        <v>2.3000000000000003</v>
      </c>
      <c r="G33" s="35">
        <f>E33*F33</f>
        <v>0.57500000000000007</v>
      </c>
      <c r="H33" s="7"/>
      <c r="I33" s="4"/>
      <c r="J33" s="7"/>
      <c r="K33" s="49" t="s">
        <v>6</v>
      </c>
      <c r="L33" s="46">
        <f>Weighting!$D$15</f>
        <v>0.25</v>
      </c>
      <c r="M33" s="28">
        <f>N26</f>
        <v>4.2</v>
      </c>
      <c r="N33" s="35">
        <f>L33*M33</f>
        <v>1.05</v>
      </c>
      <c r="O33" s="7"/>
      <c r="P33" s="4"/>
      <c r="Q33" s="7"/>
      <c r="R33" s="49" t="s">
        <v>6</v>
      </c>
      <c r="S33" s="46">
        <f>Weighting!$D$15</f>
        <v>0.25</v>
      </c>
      <c r="T33" s="28">
        <f>U26</f>
        <v>1</v>
      </c>
      <c r="U33" s="35">
        <f>S33*T33</f>
        <v>0.25</v>
      </c>
      <c r="V33" s="7"/>
      <c r="W33" s="4"/>
      <c r="X33" s="7"/>
      <c r="Y33" s="49" t="s">
        <v>6</v>
      </c>
      <c r="Z33" s="46">
        <f>Weighting!$D$15</f>
        <v>0.25</v>
      </c>
      <c r="AA33" s="28">
        <f>AB26</f>
        <v>0</v>
      </c>
      <c r="AB33" s="35">
        <f>Z33*AA33</f>
        <v>0</v>
      </c>
      <c r="AC33" s="7"/>
      <c r="AD33" s="4"/>
      <c r="AE33" s="7"/>
      <c r="AF33" s="49" t="s">
        <v>6</v>
      </c>
      <c r="AG33" s="46">
        <f>Weighting!$D$15</f>
        <v>0.25</v>
      </c>
      <c r="AH33" s="28">
        <f>AI26</f>
        <v>0</v>
      </c>
      <c r="AI33" s="35">
        <f>AG33*AH33</f>
        <v>0</v>
      </c>
      <c r="AJ33" s="7"/>
      <c r="AK33" s="4"/>
      <c r="AL33" s="7"/>
      <c r="AM33" s="49" t="s">
        <v>6</v>
      </c>
      <c r="AN33" s="46">
        <f>Weighting!$D$15</f>
        <v>0.25</v>
      </c>
      <c r="AO33" s="28">
        <f>AP26</f>
        <v>0</v>
      </c>
      <c r="AP33" s="35">
        <f>AN33*AO33</f>
        <v>0</v>
      </c>
      <c r="AQ33" s="7"/>
      <c r="AR33" s="4"/>
      <c r="AS33" s="7"/>
      <c r="AT33" s="49" t="s">
        <v>6</v>
      </c>
      <c r="AU33" s="46">
        <f>Weighting!$D$15</f>
        <v>0.25</v>
      </c>
      <c r="AV33" s="28">
        <f>AW26</f>
        <v>0</v>
      </c>
      <c r="AW33" s="35">
        <f>AU33*AV33</f>
        <v>0</v>
      </c>
      <c r="AX33" s="7"/>
      <c r="AY33" s="4"/>
      <c r="AZ33" s="7"/>
      <c r="BA33" s="49" t="s">
        <v>6</v>
      </c>
      <c r="BB33" s="46">
        <f>Weighting!$D$15</f>
        <v>0.25</v>
      </c>
      <c r="BC33" s="28">
        <f>BD26</f>
        <v>0</v>
      </c>
      <c r="BD33" s="35">
        <f>BB33*BC33</f>
        <v>0</v>
      </c>
      <c r="BE33" s="7"/>
      <c r="BF33" s="4"/>
      <c r="BG33" s="7"/>
      <c r="BH33" s="49" t="s">
        <v>6</v>
      </c>
      <c r="BI33" s="46">
        <f>Weighting!$D$15</f>
        <v>0.25</v>
      </c>
      <c r="BJ33" s="28">
        <f>BK26</f>
        <v>0</v>
      </c>
      <c r="BK33" s="35">
        <f>BI33*BJ33</f>
        <v>0</v>
      </c>
      <c r="BL33" s="7"/>
      <c r="BM33" s="4"/>
      <c r="BN33" s="7"/>
      <c r="BO33" s="49" t="s">
        <v>6</v>
      </c>
      <c r="BP33" s="46">
        <f>Weighting!$D$15</f>
        <v>0.25</v>
      </c>
      <c r="BQ33" s="28">
        <f>BR26</f>
        <v>0</v>
      </c>
      <c r="BR33" s="35">
        <f>BP33*BQ33</f>
        <v>0</v>
      </c>
    </row>
    <row r="34" spans="2:70" ht="16.5" customHeight="1" thickBot="1" x14ac:dyDescent="0.3">
      <c r="B34" s="26"/>
      <c r="C34" s="17"/>
      <c r="D34" s="7"/>
      <c r="E34" s="7"/>
      <c r="F34" s="50" t="s">
        <v>111</v>
      </c>
      <c r="G34" s="84">
        <f>SUM(G30:G33)</f>
        <v>2.375</v>
      </c>
      <c r="H34" s="7"/>
      <c r="I34" s="26"/>
      <c r="J34" s="17"/>
      <c r="K34" s="7"/>
      <c r="L34" s="7"/>
      <c r="M34" s="50" t="s">
        <v>111</v>
      </c>
      <c r="N34" s="84">
        <f>SUM(N30:N33)</f>
        <v>3.3949999999999996</v>
      </c>
      <c r="O34" s="7"/>
      <c r="P34" s="26"/>
      <c r="Q34" s="17"/>
      <c r="R34" s="7"/>
      <c r="S34" s="7"/>
      <c r="T34" s="50" t="s">
        <v>111</v>
      </c>
      <c r="U34" s="51">
        <f>SUM(U30:U33)</f>
        <v>2.15</v>
      </c>
      <c r="V34" s="7"/>
      <c r="W34" s="26"/>
      <c r="X34" s="17"/>
      <c r="Y34" s="7"/>
      <c r="Z34" s="7"/>
      <c r="AA34" s="50" t="s">
        <v>111</v>
      </c>
      <c r="AB34" s="51">
        <f>SUM(AB30:AB33)</f>
        <v>0</v>
      </c>
      <c r="AC34" s="7"/>
      <c r="AD34" s="26"/>
      <c r="AE34" s="17"/>
      <c r="AF34" s="7"/>
      <c r="AG34" s="7"/>
      <c r="AH34" s="50" t="s">
        <v>111</v>
      </c>
      <c r="AI34" s="51">
        <f>SUM(AI30:AI33)</f>
        <v>0</v>
      </c>
      <c r="AJ34" s="7"/>
      <c r="AK34" s="26"/>
      <c r="AL34" s="17"/>
      <c r="AM34" s="7"/>
      <c r="AN34" s="7"/>
      <c r="AO34" s="50" t="s">
        <v>111</v>
      </c>
      <c r="AP34" s="84">
        <f>SUM(AP30:AP33)</f>
        <v>0</v>
      </c>
      <c r="AQ34" s="7"/>
      <c r="AR34" s="26"/>
      <c r="AS34" s="17"/>
      <c r="AT34" s="7"/>
      <c r="AU34" s="7"/>
      <c r="AV34" s="50" t="s">
        <v>111</v>
      </c>
      <c r="AW34" s="51">
        <f>SUM(AW30:AW33)</f>
        <v>0</v>
      </c>
      <c r="AX34" s="7"/>
      <c r="AY34" s="26"/>
      <c r="AZ34" s="17"/>
      <c r="BA34" s="7"/>
      <c r="BB34" s="7"/>
      <c r="BC34" s="50" t="s">
        <v>111</v>
      </c>
      <c r="BD34" s="51">
        <f>SUM(BD30:BD33)</f>
        <v>0</v>
      </c>
      <c r="BE34" s="7"/>
      <c r="BF34" s="26"/>
      <c r="BG34" s="17"/>
      <c r="BH34" s="7"/>
      <c r="BI34" s="7"/>
      <c r="BJ34" s="50" t="s">
        <v>111</v>
      </c>
      <c r="BK34" s="51">
        <f>SUM(BK30:BK33)</f>
        <v>0</v>
      </c>
      <c r="BL34" s="7"/>
      <c r="BM34" s="26"/>
      <c r="BN34" s="17"/>
      <c r="BO34" s="7"/>
      <c r="BP34" s="7"/>
      <c r="BQ34" s="50" t="s">
        <v>111</v>
      </c>
      <c r="BR34" s="51">
        <f>SUM(BR30:BR33)</f>
        <v>0</v>
      </c>
    </row>
    <row r="35" spans="2:70" ht="30" customHeight="1" thickTop="1" thickBot="1" x14ac:dyDescent="0.3">
      <c r="B35" s="27"/>
      <c r="C35" s="14"/>
      <c r="D35" s="80"/>
      <c r="E35" s="81"/>
      <c r="F35" s="14"/>
      <c r="G35" s="14"/>
      <c r="H35" s="7"/>
      <c r="I35" s="27"/>
      <c r="J35" s="14"/>
      <c r="K35" s="80"/>
      <c r="L35" s="81"/>
      <c r="M35" s="14"/>
      <c r="N35" s="14"/>
      <c r="O35" s="7"/>
      <c r="P35" s="27"/>
      <c r="Q35" s="14"/>
      <c r="R35" s="80"/>
      <c r="S35" s="81"/>
      <c r="T35" s="14"/>
      <c r="U35" s="14"/>
      <c r="V35" s="7"/>
      <c r="W35" s="27"/>
      <c r="X35" s="14"/>
      <c r="Y35" s="80"/>
      <c r="Z35" s="81"/>
      <c r="AA35" s="14"/>
      <c r="AB35" s="14"/>
      <c r="AC35" s="7"/>
      <c r="AD35" s="27"/>
      <c r="AE35" s="14"/>
      <c r="AF35" s="80"/>
      <c r="AG35" s="81"/>
      <c r="AH35" s="14"/>
      <c r="AI35" s="14"/>
      <c r="AJ35" s="7"/>
      <c r="AK35" s="27"/>
      <c r="AL35" s="14"/>
      <c r="AM35" s="80"/>
      <c r="AN35" s="81"/>
      <c r="AO35" s="14"/>
      <c r="AP35" s="14"/>
      <c r="AQ35" s="7"/>
      <c r="AR35" s="27"/>
      <c r="AS35" s="14"/>
      <c r="AT35" s="80"/>
      <c r="AU35" s="81"/>
      <c r="AV35" s="14"/>
      <c r="AW35" s="14"/>
      <c r="AX35" s="7"/>
      <c r="AY35" s="27"/>
      <c r="AZ35" s="14"/>
      <c r="BA35" s="80"/>
      <c r="BB35" s="81"/>
      <c r="BC35" s="14"/>
      <c r="BD35" s="14"/>
      <c r="BE35" s="7"/>
      <c r="BF35" s="27"/>
      <c r="BG35" s="14"/>
      <c r="BH35" s="80"/>
      <c r="BI35" s="81"/>
      <c r="BJ35" s="14"/>
      <c r="BK35" s="14"/>
      <c r="BL35" s="7"/>
      <c r="BM35" s="27"/>
      <c r="BN35" s="14"/>
      <c r="BO35" s="80"/>
      <c r="BP35" s="81"/>
      <c r="BQ35" s="14"/>
      <c r="BR35" s="14"/>
    </row>
    <row r="36" spans="2:70" ht="20.25" customHeight="1" thickTop="1" x14ac:dyDescent="0.25">
      <c r="B36" s="142" t="s">
        <v>110</v>
      </c>
      <c r="C36" s="143"/>
      <c r="D36" s="143"/>
      <c r="E36" s="143"/>
      <c r="F36" s="143"/>
      <c r="G36" s="144"/>
      <c r="H36" s="7"/>
      <c r="I36" s="142" t="s">
        <v>110</v>
      </c>
      <c r="J36" s="143"/>
      <c r="K36" s="143"/>
      <c r="L36" s="143"/>
      <c r="M36" s="143"/>
      <c r="N36" s="144"/>
      <c r="O36" s="7"/>
      <c r="P36" s="142" t="s">
        <v>110</v>
      </c>
      <c r="Q36" s="143"/>
      <c r="R36" s="143"/>
      <c r="S36" s="143"/>
      <c r="T36" s="143"/>
      <c r="U36" s="144"/>
      <c r="V36" s="7"/>
      <c r="W36" s="142" t="s">
        <v>110</v>
      </c>
      <c r="X36" s="143"/>
      <c r="Y36" s="143"/>
      <c r="Z36" s="143"/>
      <c r="AA36" s="143"/>
      <c r="AB36" s="144"/>
      <c r="AC36" s="7"/>
      <c r="AD36" s="142" t="s">
        <v>110</v>
      </c>
      <c r="AE36" s="143"/>
      <c r="AF36" s="143"/>
      <c r="AG36" s="143"/>
      <c r="AH36" s="143"/>
      <c r="AI36" s="144"/>
      <c r="AJ36" s="7"/>
      <c r="AK36" s="142" t="s">
        <v>110</v>
      </c>
      <c r="AL36" s="143"/>
      <c r="AM36" s="143"/>
      <c r="AN36" s="143"/>
      <c r="AO36" s="143"/>
      <c r="AP36" s="144"/>
      <c r="AQ36" s="7"/>
      <c r="AR36" s="142" t="s">
        <v>110</v>
      </c>
      <c r="AS36" s="143"/>
      <c r="AT36" s="143"/>
      <c r="AU36" s="143"/>
      <c r="AV36" s="143"/>
      <c r="AW36" s="144"/>
      <c r="AX36" s="7"/>
      <c r="AY36" s="142" t="s">
        <v>110</v>
      </c>
      <c r="AZ36" s="143"/>
      <c r="BA36" s="143"/>
      <c r="BB36" s="143"/>
      <c r="BC36" s="143"/>
      <c r="BD36" s="144"/>
      <c r="BE36" s="7"/>
      <c r="BF36" s="142" t="s">
        <v>110</v>
      </c>
      <c r="BG36" s="143"/>
      <c r="BH36" s="143"/>
      <c r="BI36" s="143"/>
      <c r="BJ36" s="143"/>
      <c r="BK36" s="144"/>
      <c r="BL36" s="7"/>
      <c r="BM36" s="142" t="s">
        <v>110</v>
      </c>
      <c r="BN36" s="143"/>
      <c r="BO36" s="143"/>
      <c r="BP36" s="143"/>
      <c r="BQ36" s="143"/>
      <c r="BR36" s="144"/>
    </row>
    <row r="37" spans="2:70" ht="37.5" customHeight="1" thickBot="1" x14ac:dyDescent="0.3">
      <c r="B37" s="4"/>
      <c r="C37" s="7"/>
      <c r="D37" s="21" t="s">
        <v>55</v>
      </c>
      <c r="E37" s="21" t="s">
        <v>66</v>
      </c>
      <c r="F37" s="21" t="s">
        <v>109</v>
      </c>
      <c r="G37" s="25" t="s">
        <v>106</v>
      </c>
      <c r="H37" s="7"/>
      <c r="I37" s="4"/>
      <c r="J37" s="7"/>
      <c r="K37" s="21" t="s">
        <v>55</v>
      </c>
      <c r="L37" s="21" t="s">
        <v>66</v>
      </c>
      <c r="M37" s="21" t="s">
        <v>109</v>
      </c>
      <c r="N37" s="25" t="s">
        <v>106</v>
      </c>
      <c r="O37" s="7"/>
      <c r="P37" s="4"/>
      <c r="Q37" s="7"/>
      <c r="R37" s="21" t="s">
        <v>55</v>
      </c>
      <c r="S37" s="21" t="s">
        <v>66</v>
      </c>
      <c r="T37" s="21" t="s">
        <v>109</v>
      </c>
      <c r="U37" s="25" t="s">
        <v>106</v>
      </c>
      <c r="V37" s="7"/>
      <c r="W37" s="4"/>
      <c r="X37" s="7"/>
      <c r="Y37" s="21" t="s">
        <v>55</v>
      </c>
      <c r="Z37" s="21" t="s">
        <v>66</v>
      </c>
      <c r="AA37" s="21" t="s">
        <v>109</v>
      </c>
      <c r="AB37" s="25" t="s">
        <v>106</v>
      </c>
      <c r="AC37" s="7"/>
      <c r="AD37" s="4"/>
      <c r="AE37" s="7"/>
      <c r="AF37" s="21" t="s">
        <v>55</v>
      </c>
      <c r="AG37" s="21" t="s">
        <v>66</v>
      </c>
      <c r="AH37" s="21" t="s">
        <v>109</v>
      </c>
      <c r="AI37" s="25" t="s">
        <v>106</v>
      </c>
      <c r="AJ37" s="7"/>
      <c r="AK37" s="4"/>
      <c r="AL37" s="7"/>
      <c r="AM37" s="21" t="s">
        <v>55</v>
      </c>
      <c r="AN37" s="21" t="s">
        <v>66</v>
      </c>
      <c r="AO37" s="21" t="s">
        <v>109</v>
      </c>
      <c r="AP37" s="25" t="s">
        <v>106</v>
      </c>
      <c r="AQ37" s="7"/>
      <c r="AR37" s="4"/>
      <c r="AS37" s="7"/>
      <c r="AT37" s="21" t="s">
        <v>55</v>
      </c>
      <c r="AU37" s="21" t="s">
        <v>66</v>
      </c>
      <c r="AV37" s="21" t="s">
        <v>109</v>
      </c>
      <c r="AW37" s="25" t="s">
        <v>106</v>
      </c>
      <c r="AX37" s="7"/>
      <c r="AY37" s="4"/>
      <c r="AZ37" s="7"/>
      <c r="BA37" s="21" t="s">
        <v>55</v>
      </c>
      <c r="BB37" s="21" t="s">
        <v>66</v>
      </c>
      <c r="BC37" s="21" t="s">
        <v>109</v>
      </c>
      <c r="BD37" s="25" t="s">
        <v>106</v>
      </c>
      <c r="BE37" s="7"/>
      <c r="BF37" s="4"/>
      <c r="BG37" s="7"/>
      <c r="BH37" s="21" t="s">
        <v>55</v>
      </c>
      <c r="BI37" s="21" t="s">
        <v>66</v>
      </c>
      <c r="BJ37" s="21" t="s">
        <v>109</v>
      </c>
      <c r="BK37" s="25" t="s">
        <v>106</v>
      </c>
      <c r="BL37" s="7"/>
      <c r="BM37" s="4"/>
      <c r="BN37" s="7"/>
      <c r="BO37" s="21" t="s">
        <v>55</v>
      </c>
      <c r="BP37" s="21" t="s">
        <v>66</v>
      </c>
      <c r="BQ37" s="21" t="s">
        <v>109</v>
      </c>
      <c r="BR37" s="25" t="s">
        <v>106</v>
      </c>
    </row>
    <row r="38" spans="2:70" ht="16.5" customHeight="1" x14ac:dyDescent="0.25">
      <c r="B38" s="133" t="s">
        <v>102</v>
      </c>
      <c r="C38" s="83" t="s">
        <v>112</v>
      </c>
      <c r="D38" s="36">
        <f>G34</f>
        <v>2.375</v>
      </c>
      <c r="E38" s="62">
        <f>Weighting!$D$20</f>
        <v>0.4</v>
      </c>
      <c r="F38" s="62">
        <f>D38*E38</f>
        <v>0.95000000000000007</v>
      </c>
      <c r="G38" s="136" t="s">
        <v>103</v>
      </c>
      <c r="I38" s="133" t="s">
        <v>102</v>
      </c>
      <c r="J38" s="83" t="s">
        <v>112</v>
      </c>
      <c r="K38" s="36">
        <f>N34</f>
        <v>3.3949999999999996</v>
      </c>
      <c r="L38" s="62">
        <f>Weighting!$D$20</f>
        <v>0.4</v>
      </c>
      <c r="M38" s="62">
        <f>K38*L38</f>
        <v>1.3579999999999999</v>
      </c>
      <c r="N38" s="136" t="s">
        <v>103</v>
      </c>
      <c r="P38" s="133" t="s">
        <v>102</v>
      </c>
      <c r="Q38" s="83" t="s">
        <v>112</v>
      </c>
      <c r="R38" s="36">
        <f>U34</f>
        <v>2.15</v>
      </c>
      <c r="S38" s="62">
        <f>Weighting!$D$20</f>
        <v>0.4</v>
      </c>
      <c r="T38" s="62">
        <f>R38*S38</f>
        <v>0.86</v>
      </c>
      <c r="U38" s="136" t="s">
        <v>103</v>
      </c>
      <c r="W38" s="133" t="s">
        <v>102</v>
      </c>
      <c r="X38" s="83" t="s">
        <v>112</v>
      </c>
      <c r="Y38" s="36">
        <f>AB34</f>
        <v>0</v>
      </c>
      <c r="Z38" s="62">
        <f>Weighting!$D$20</f>
        <v>0.4</v>
      </c>
      <c r="AA38" s="62">
        <f>Y38*Z38</f>
        <v>0</v>
      </c>
      <c r="AB38" s="136" t="s">
        <v>103</v>
      </c>
      <c r="AD38" s="133" t="s">
        <v>102</v>
      </c>
      <c r="AE38" s="83" t="s">
        <v>112</v>
      </c>
      <c r="AF38" s="36">
        <f>AI34</f>
        <v>0</v>
      </c>
      <c r="AG38" s="62">
        <f>Weighting!$D$20</f>
        <v>0.4</v>
      </c>
      <c r="AH38" s="62">
        <f>AF38*AG38</f>
        <v>0</v>
      </c>
      <c r="AI38" s="136" t="s">
        <v>103</v>
      </c>
      <c r="AK38" s="133" t="s">
        <v>102</v>
      </c>
      <c r="AL38" s="83" t="s">
        <v>112</v>
      </c>
      <c r="AM38" s="36">
        <f>AP34</f>
        <v>0</v>
      </c>
      <c r="AN38" s="62">
        <f>Weighting!$D$20</f>
        <v>0.4</v>
      </c>
      <c r="AO38" s="62">
        <f>AM38*AN38</f>
        <v>0</v>
      </c>
      <c r="AP38" s="136" t="s">
        <v>103</v>
      </c>
      <c r="AR38" s="133" t="s">
        <v>102</v>
      </c>
      <c r="AS38" s="83" t="s">
        <v>112</v>
      </c>
      <c r="AT38" s="36">
        <f>AW34</f>
        <v>0</v>
      </c>
      <c r="AU38" s="62">
        <f>Weighting!$D$20</f>
        <v>0.4</v>
      </c>
      <c r="AV38" s="62">
        <f>AT38*AU38</f>
        <v>0</v>
      </c>
      <c r="AW38" s="136" t="s">
        <v>103</v>
      </c>
      <c r="AY38" s="133" t="s">
        <v>102</v>
      </c>
      <c r="AZ38" s="83" t="s">
        <v>112</v>
      </c>
      <c r="BA38" s="36">
        <f>BD34</f>
        <v>0</v>
      </c>
      <c r="BB38" s="62">
        <f>Weighting!$D$20</f>
        <v>0.4</v>
      </c>
      <c r="BC38" s="62">
        <f>BA38*BB38</f>
        <v>0</v>
      </c>
      <c r="BD38" s="136" t="s">
        <v>103</v>
      </c>
      <c r="BF38" s="133" t="s">
        <v>102</v>
      </c>
      <c r="BG38" s="83" t="s">
        <v>112</v>
      </c>
      <c r="BH38" s="36">
        <f>BK34</f>
        <v>0</v>
      </c>
      <c r="BI38" s="62">
        <f>Weighting!$D$20</f>
        <v>0.4</v>
      </c>
      <c r="BJ38" s="62">
        <f>BH38*BI38</f>
        <v>0</v>
      </c>
      <c r="BK38" s="136" t="s">
        <v>103</v>
      </c>
      <c r="BM38" s="133" t="s">
        <v>102</v>
      </c>
      <c r="BN38" s="83" t="s">
        <v>112</v>
      </c>
      <c r="BO38" s="36">
        <f>BR34</f>
        <v>0</v>
      </c>
      <c r="BP38" s="62">
        <f>Weighting!$D$20</f>
        <v>0.4</v>
      </c>
      <c r="BQ38" s="62">
        <f>BO38*BP38</f>
        <v>0</v>
      </c>
      <c r="BR38" s="136" t="s">
        <v>103</v>
      </c>
    </row>
    <row r="39" spans="2:70" ht="16.5" customHeight="1" x14ac:dyDescent="0.25">
      <c r="B39" s="134"/>
      <c r="C39" s="7" t="s">
        <v>80</v>
      </c>
      <c r="D39" s="195">
        <v>4</v>
      </c>
      <c r="E39" s="63">
        <f>Weighting!$D$21</f>
        <v>0.25</v>
      </c>
      <c r="F39" s="63">
        <f t="shared" ref="F39:F43" si="10">D39*E39</f>
        <v>1</v>
      </c>
      <c r="G39" s="137"/>
      <c r="H39" s="7"/>
      <c r="I39" s="134"/>
      <c r="J39" s="7" t="s">
        <v>80</v>
      </c>
      <c r="K39" s="195">
        <v>5</v>
      </c>
      <c r="L39" s="63">
        <f>Weighting!$D$21</f>
        <v>0.25</v>
      </c>
      <c r="M39" s="63">
        <f t="shared" ref="M39:M43" si="11">K39*L39</f>
        <v>1.25</v>
      </c>
      <c r="N39" s="137"/>
      <c r="O39" s="7"/>
      <c r="P39" s="134"/>
      <c r="Q39" s="7" t="s">
        <v>80</v>
      </c>
      <c r="R39" s="195">
        <v>2</v>
      </c>
      <c r="S39" s="63">
        <f>Weighting!$D$21</f>
        <v>0.25</v>
      </c>
      <c r="T39" s="63">
        <f t="shared" ref="T39:T43" si="12">R39*S39</f>
        <v>0.5</v>
      </c>
      <c r="U39" s="137"/>
      <c r="V39" s="7"/>
      <c r="W39" s="134"/>
      <c r="X39" s="7" t="s">
        <v>80</v>
      </c>
      <c r="Y39" s="195">
        <v>0</v>
      </c>
      <c r="Z39" s="63">
        <f>Weighting!$D$21</f>
        <v>0.25</v>
      </c>
      <c r="AA39" s="63">
        <f t="shared" ref="AA39:AA43" si="13">Y39*Z39</f>
        <v>0</v>
      </c>
      <c r="AB39" s="137"/>
      <c r="AC39" s="7"/>
      <c r="AD39" s="134"/>
      <c r="AE39" s="7" t="s">
        <v>80</v>
      </c>
      <c r="AF39" s="195">
        <v>0</v>
      </c>
      <c r="AG39" s="63">
        <f>Weighting!$D$21</f>
        <v>0.25</v>
      </c>
      <c r="AH39" s="63">
        <f t="shared" ref="AH39:AH43" si="14">AF39*AG39</f>
        <v>0</v>
      </c>
      <c r="AI39" s="137"/>
      <c r="AJ39" s="7"/>
      <c r="AK39" s="134"/>
      <c r="AL39" s="7" t="s">
        <v>80</v>
      </c>
      <c r="AM39" s="195">
        <v>0</v>
      </c>
      <c r="AN39" s="63">
        <f>Weighting!$D$21</f>
        <v>0.25</v>
      </c>
      <c r="AO39" s="63">
        <f t="shared" ref="AO39:AO43" si="15">AM39*AN39</f>
        <v>0</v>
      </c>
      <c r="AP39" s="137"/>
      <c r="AQ39" s="7"/>
      <c r="AR39" s="134"/>
      <c r="AS39" s="7" t="s">
        <v>80</v>
      </c>
      <c r="AT39" s="195">
        <v>0</v>
      </c>
      <c r="AU39" s="63">
        <f>Weighting!$D$21</f>
        <v>0.25</v>
      </c>
      <c r="AV39" s="63">
        <f t="shared" ref="AV39:AV43" si="16">AT39*AU39</f>
        <v>0</v>
      </c>
      <c r="AW39" s="137"/>
      <c r="AX39" s="7"/>
      <c r="AY39" s="134"/>
      <c r="AZ39" s="7" t="s">
        <v>80</v>
      </c>
      <c r="BA39" s="195">
        <v>0</v>
      </c>
      <c r="BB39" s="63">
        <f>Weighting!$D$21</f>
        <v>0.25</v>
      </c>
      <c r="BC39" s="63">
        <f t="shared" ref="BC39:BC43" si="17">BA39*BB39</f>
        <v>0</v>
      </c>
      <c r="BD39" s="137"/>
      <c r="BE39" s="7"/>
      <c r="BF39" s="134"/>
      <c r="BG39" s="7" t="s">
        <v>80</v>
      </c>
      <c r="BH39" s="195">
        <v>0</v>
      </c>
      <c r="BI39" s="63">
        <f>Weighting!$D$21</f>
        <v>0.25</v>
      </c>
      <c r="BJ39" s="63">
        <f t="shared" ref="BJ39:BJ43" si="18">BH39*BI39</f>
        <v>0</v>
      </c>
      <c r="BK39" s="137"/>
      <c r="BL39" s="7"/>
      <c r="BM39" s="134"/>
      <c r="BN39" s="7" t="s">
        <v>80</v>
      </c>
      <c r="BO39" s="195">
        <v>0</v>
      </c>
      <c r="BP39" s="63">
        <f>Weighting!$D$21</f>
        <v>0.25</v>
      </c>
      <c r="BQ39" s="63">
        <f t="shared" ref="BQ39:BQ43" si="19">BO39*BP39</f>
        <v>0</v>
      </c>
      <c r="BR39" s="137"/>
    </row>
    <row r="40" spans="2:70" ht="16.5" customHeight="1" x14ac:dyDescent="0.25">
      <c r="B40" s="134"/>
      <c r="C40" s="7" t="s">
        <v>81</v>
      </c>
      <c r="D40" s="195">
        <v>3</v>
      </c>
      <c r="E40" s="63">
        <f>Weighting!$D$22</f>
        <v>0.15</v>
      </c>
      <c r="F40" s="63">
        <f t="shared" si="10"/>
        <v>0.44999999999999996</v>
      </c>
      <c r="G40" s="138"/>
      <c r="H40" s="7"/>
      <c r="I40" s="134"/>
      <c r="J40" s="7" t="s">
        <v>81</v>
      </c>
      <c r="K40" s="195">
        <v>1</v>
      </c>
      <c r="L40" s="63">
        <f>Weighting!$D$22</f>
        <v>0.15</v>
      </c>
      <c r="M40" s="63">
        <f t="shared" si="11"/>
        <v>0.15</v>
      </c>
      <c r="N40" s="138"/>
      <c r="O40" s="7"/>
      <c r="P40" s="134"/>
      <c r="Q40" s="7" t="s">
        <v>81</v>
      </c>
      <c r="R40" s="195">
        <v>2</v>
      </c>
      <c r="S40" s="63">
        <f>Weighting!$D$22</f>
        <v>0.15</v>
      </c>
      <c r="T40" s="63">
        <f t="shared" si="12"/>
        <v>0.3</v>
      </c>
      <c r="U40" s="138"/>
      <c r="V40" s="7"/>
      <c r="W40" s="134"/>
      <c r="X40" s="7" t="s">
        <v>81</v>
      </c>
      <c r="Y40" s="195">
        <v>0</v>
      </c>
      <c r="Z40" s="63">
        <f>Weighting!$D$22</f>
        <v>0.15</v>
      </c>
      <c r="AA40" s="63">
        <f t="shared" si="13"/>
        <v>0</v>
      </c>
      <c r="AB40" s="138"/>
      <c r="AC40" s="7"/>
      <c r="AD40" s="134"/>
      <c r="AE40" s="7" t="s">
        <v>81</v>
      </c>
      <c r="AF40" s="195">
        <v>0</v>
      </c>
      <c r="AG40" s="63">
        <f>Weighting!$D$22</f>
        <v>0.15</v>
      </c>
      <c r="AH40" s="63">
        <f t="shared" si="14"/>
        <v>0</v>
      </c>
      <c r="AI40" s="138"/>
      <c r="AJ40" s="7"/>
      <c r="AK40" s="134"/>
      <c r="AL40" s="7" t="s">
        <v>81</v>
      </c>
      <c r="AM40" s="195">
        <v>0</v>
      </c>
      <c r="AN40" s="63">
        <f>Weighting!$D$22</f>
        <v>0.15</v>
      </c>
      <c r="AO40" s="63">
        <f t="shared" si="15"/>
        <v>0</v>
      </c>
      <c r="AP40" s="138"/>
      <c r="AQ40" s="7"/>
      <c r="AR40" s="134"/>
      <c r="AS40" s="7" t="s">
        <v>81</v>
      </c>
      <c r="AT40" s="195">
        <v>0</v>
      </c>
      <c r="AU40" s="63">
        <f>Weighting!$D$22</f>
        <v>0.15</v>
      </c>
      <c r="AV40" s="63">
        <f t="shared" si="16"/>
        <v>0</v>
      </c>
      <c r="AW40" s="138"/>
      <c r="AX40" s="7"/>
      <c r="AY40" s="134"/>
      <c r="AZ40" s="7" t="s">
        <v>81</v>
      </c>
      <c r="BA40" s="195">
        <v>0</v>
      </c>
      <c r="BB40" s="63">
        <f>Weighting!$D$22</f>
        <v>0.15</v>
      </c>
      <c r="BC40" s="63">
        <f t="shared" si="17"/>
        <v>0</v>
      </c>
      <c r="BD40" s="138"/>
      <c r="BE40" s="7"/>
      <c r="BF40" s="134"/>
      <c r="BG40" s="7" t="s">
        <v>81</v>
      </c>
      <c r="BH40" s="195">
        <v>0</v>
      </c>
      <c r="BI40" s="63">
        <f>Weighting!$D$22</f>
        <v>0.15</v>
      </c>
      <c r="BJ40" s="63">
        <f t="shared" si="18"/>
        <v>0</v>
      </c>
      <c r="BK40" s="138"/>
      <c r="BL40" s="7"/>
      <c r="BM40" s="134"/>
      <c r="BN40" s="7" t="s">
        <v>81</v>
      </c>
      <c r="BO40" s="195">
        <v>0</v>
      </c>
      <c r="BP40" s="63">
        <f>Weighting!$D$22</f>
        <v>0.15</v>
      </c>
      <c r="BQ40" s="63">
        <f t="shared" si="19"/>
        <v>0</v>
      </c>
      <c r="BR40" s="138"/>
    </row>
    <row r="41" spans="2:70" ht="16.5" customHeight="1" x14ac:dyDescent="0.25">
      <c r="B41" s="134"/>
      <c r="C41" s="7" t="s">
        <v>100</v>
      </c>
      <c r="D41" s="195">
        <v>5</v>
      </c>
      <c r="E41" s="63">
        <f>Weighting!$D$23</f>
        <v>0.1</v>
      </c>
      <c r="F41" s="63">
        <f t="shared" si="10"/>
        <v>0.5</v>
      </c>
      <c r="G41" s="138"/>
      <c r="H41" s="7"/>
      <c r="I41" s="134"/>
      <c r="J41" s="7" t="s">
        <v>100</v>
      </c>
      <c r="K41" s="195">
        <v>2</v>
      </c>
      <c r="L41" s="63">
        <f>Weighting!$D$23</f>
        <v>0.1</v>
      </c>
      <c r="M41" s="63">
        <f t="shared" si="11"/>
        <v>0.2</v>
      </c>
      <c r="N41" s="138"/>
      <c r="O41" s="7"/>
      <c r="P41" s="134"/>
      <c r="Q41" s="7" t="s">
        <v>100</v>
      </c>
      <c r="R41" s="195">
        <v>3</v>
      </c>
      <c r="S41" s="63">
        <f>Weighting!$D$23</f>
        <v>0.1</v>
      </c>
      <c r="T41" s="63">
        <f t="shared" si="12"/>
        <v>0.30000000000000004</v>
      </c>
      <c r="U41" s="138"/>
      <c r="V41" s="7"/>
      <c r="W41" s="134"/>
      <c r="X41" s="7" t="s">
        <v>100</v>
      </c>
      <c r="Y41" s="195">
        <v>0</v>
      </c>
      <c r="Z41" s="63">
        <f>Weighting!$D$23</f>
        <v>0.1</v>
      </c>
      <c r="AA41" s="63">
        <f t="shared" si="13"/>
        <v>0</v>
      </c>
      <c r="AB41" s="138"/>
      <c r="AC41" s="7"/>
      <c r="AD41" s="134"/>
      <c r="AE41" s="7" t="s">
        <v>100</v>
      </c>
      <c r="AF41" s="195">
        <v>0</v>
      </c>
      <c r="AG41" s="63">
        <f>Weighting!$D$23</f>
        <v>0.1</v>
      </c>
      <c r="AH41" s="63">
        <f t="shared" si="14"/>
        <v>0</v>
      </c>
      <c r="AI41" s="138"/>
      <c r="AJ41" s="7"/>
      <c r="AK41" s="134"/>
      <c r="AL41" s="7" t="s">
        <v>100</v>
      </c>
      <c r="AM41" s="195">
        <v>0</v>
      </c>
      <c r="AN41" s="63">
        <f>Weighting!$D$23</f>
        <v>0.1</v>
      </c>
      <c r="AO41" s="63">
        <f t="shared" si="15"/>
        <v>0</v>
      </c>
      <c r="AP41" s="138"/>
      <c r="AQ41" s="7"/>
      <c r="AR41" s="134"/>
      <c r="AS41" s="7" t="s">
        <v>100</v>
      </c>
      <c r="AT41" s="195">
        <v>0</v>
      </c>
      <c r="AU41" s="63">
        <f>Weighting!$D$23</f>
        <v>0.1</v>
      </c>
      <c r="AV41" s="63">
        <f t="shared" si="16"/>
        <v>0</v>
      </c>
      <c r="AW41" s="138"/>
      <c r="AX41" s="7"/>
      <c r="AY41" s="134"/>
      <c r="AZ41" s="7" t="s">
        <v>100</v>
      </c>
      <c r="BA41" s="195">
        <v>0</v>
      </c>
      <c r="BB41" s="63">
        <f>Weighting!$D$23</f>
        <v>0.1</v>
      </c>
      <c r="BC41" s="63">
        <f t="shared" si="17"/>
        <v>0</v>
      </c>
      <c r="BD41" s="138"/>
      <c r="BE41" s="7"/>
      <c r="BF41" s="134"/>
      <c r="BG41" s="7" t="s">
        <v>100</v>
      </c>
      <c r="BH41" s="195">
        <v>0</v>
      </c>
      <c r="BI41" s="63">
        <f>Weighting!$D$23</f>
        <v>0.1</v>
      </c>
      <c r="BJ41" s="63">
        <f t="shared" si="18"/>
        <v>0</v>
      </c>
      <c r="BK41" s="138"/>
      <c r="BL41" s="7"/>
      <c r="BM41" s="134"/>
      <c r="BN41" s="7" t="s">
        <v>100</v>
      </c>
      <c r="BO41" s="195">
        <v>0</v>
      </c>
      <c r="BP41" s="63">
        <f>Weighting!$D$23</f>
        <v>0.1</v>
      </c>
      <c r="BQ41" s="63">
        <f t="shared" si="19"/>
        <v>0</v>
      </c>
      <c r="BR41" s="138"/>
    </row>
    <row r="42" spans="2:70" ht="16.5" customHeight="1" x14ac:dyDescent="0.25">
      <c r="B42" s="134"/>
      <c r="C42" s="7" t="s">
        <v>82</v>
      </c>
      <c r="D42" s="195">
        <v>2</v>
      </c>
      <c r="E42" s="63">
        <f>Weighting!$D$24</f>
        <v>0.05</v>
      </c>
      <c r="F42" s="63">
        <f t="shared" si="10"/>
        <v>0.1</v>
      </c>
      <c r="G42" s="138"/>
      <c r="H42" s="7"/>
      <c r="I42" s="134"/>
      <c r="J42" s="7" t="s">
        <v>82</v>
      </c>
      <c r="K42" s="195">
        <v>3</v>
      </c>
      <c r="L42" s="63">
        <f>Weighting!$D$24</f>
        <v>0.05</v>
      </c>
      <c r="M42" s="63">
        <f t="shared" si="11"/>
        <v>0.15000000000000002</v>
      </c>
      <c r="N42" s="138"/>
      <c r="O42" s="7"/>
      <c r="P42" s="134"/>
      <c r="Q42" s="7" t="s">
        <v>82</v>
      </c>
      <c r="R42" s="195">
        <v>4</v>
      </c>
      <c r="S42" s="63">
        <f>Weighting!$D$24</f>
        <v>0.05</v>
      </c>
      <c r="T42" s="63">
        <f t="shared" si="12"/>
        <v>0.2</v>
      </c>
      <c r="U42" s="138"/>
      <c r="V42" s="7"/>
      <c r="W42" s="134"/>
      <c r="X42" s="7" t="s">
        <v>82</v>
      </c>
      <c r="Y42" s="195">
        <v>0</v>
      </c>
      <c r="Z42" s="63">
        <f>Weighting!$D$24</f>
        <v>0.05</v>
      </c>
      <c r="AA42" s="63">
        <f t="shared" si="13"/>
        <v>0</v>
      </c>
      <c r="AB42" s="138"/>
      <c r="AC42" s="7"/>
      <c r="AD42" s="134"/>
      <c r="AE42" s="7" t="s">
        <v>82</v>
      </c>
      <c r="AF42" s="195">
        <v>0</v>
      </c>
      <c r="AG42" s="63">
        <f>Weighting!$D$24</f>
        <v>0.05</v>
      </c>
      <c r="AH42" s="63">
        <f t="shared" si="14"/>
        <v>0</v>
      </c>
      <c r="AI42" s="138"/>
      <c r="AJ42" s="7"/>
      <c r="AK42" s="134"/>
      <c r="AL42" s="7" t="s">
        <v>82</v>
      </c>
      <c r="AM42" s="195">
        <v>0</v>
      </c>
      <c r="AN42" s="63">
        <f>Weighting!$D$24</f>
        <v>0.05</v>
      </c>
      <c r="AO42" s="63">
        <f t="shared" si="15"/>
        <v>0</v>
      </c>
      <c r="AP42" s="138"/>
      <c r="AQ42" s="7"/>
      <c r="AR42" s="134"/>
      <c r="AS42" s="7" t="s">
        <v>82</v>
      </c>
      <c r="AT42" s="195">
        <v>0</v>
      </c>
      <c r="AU42" s="63">
        <f>Weighting!$D$24</f>
        <v>0.05</v>
      </c>
      <c r="AV42" s="63">
        <f t="shared" si="16"/>
        <v>0</v>
      </c>
      <c r="AW42" s="138"/>
      <c r="AX42" s="7"/>
      <c r="AY42" s="134"/>
      <c r="AZ42" s="7" t="s">
        <v>82</v>
      </c>
      <c r="BA42" s="195">
        <v>0</v>
      </c>
      <c r="BB42" s="63">
        <f>Weighting!$D$24</f>
        <v>0.05</v>
      </c>
      <c r="BC42" s="63">
        <f t="shared" si="17"/>
        <v>0</v>
      </c>
      <c r="BD42" s="138"/>
      <c r="BE42" s="7"/>
      <c r="BF42" s="134"/>
      <c r="BG42" s="7" t="s">
        <v>82</v>
      </c>
      <c r="BH42" s="195">
        <v>0</v>
      </c>
      <c r="BI42" s="63">
        <f>Weighting!$D$24</f>
        <v>0.05</v>
      </c>
      <c r="BJ42" s="63">
        <f t="shared" si="18"/>
        <v>0</v>
      </c>
      <c r="BK42" s="138"/>
      <c r="BL42" s="7"/>
      <c r="BM42" s="134"/>
      <c r="BN42" s="7" t="s">
        <v>82</v>
      </c>
      <c r="BO42" s="195">
        <v>0</v>
      </c>
      <c r="BP42" s="63">
        <f>Weighting!$D$24</f>
        <v>0.05</v>
      </c>
      <c r="BQ42" s="63">
        <f t="shared" si="19"/>
        <v>0</v>
      </c>
      <c r="BR42" s="138"/>
    </row>
    <row r="43" spans="2:70" ht="16.5" customHeight="1" thickBot="1" x14ac:dyDescent="0.3">
      <c r="B43" s="135"/>
      <c r="C43" s="17" t="s">
        <v>83</v>
      </c>
      <c r="D43" s="196">
        <v>3</v>
      </c>
      <c r="E43" s="65">
        <f>Weighting!$D$25</f>
        <v>0.05</v>
      </c>
      <c r="F43" s="65">
        <f t="shared" si="10"/>
        <v>0.15000000000000002</v>
      </c>
      <c r="G43" s="68">
        <f>SUM(F38:F43)</f>
        <v>3.1500000000000004</v>
      </c>
      <c r="H43" s="7"/>
      <c r="I43" s="135"/>
      <c r="J43" s="17" t="s">
        <v>83</v>
      </c>
      <c r="K43" s="196">
        <v>3</v>
      </c>
      <c r="L43" s="65">
        <f>Weighting!$D$25</f>
        <v>0.05</v>
      </c>
      <c r="M43" s="65">
        <f t="shared" si="11"/>
        <v>0.15000000000000002</v>
      </c>
      <c r="N43" s="68">
        <f>SUM(M38:M43)</f>
        <v>3.2579999999999996</v>
      </c>
      <c r="O43" s="7"/>
      <c r="P43" s="135"/>
      <c r="Q43" s="17" t="s">
        <v>83</v>
      </c>
      <c r="R43" s="196">
        <v>3</v>
      </c>
      <c r="S43" s="65">
        <f>Weighting!$D$25</f>
        <v>0.05</v>
      </c>
      <c r="T43" s="65">
        <f t="shared" si="12"/>
        <v>0.15000000000000002</v>
      </c>
      <c r="U43" s="68">
        <f>SUM(T38:T43)</f>
        <v>2.31</v>
      </c>
      <c r="V43" s="7"/>
      <c r="W43" s="135"/>
      <c r="X43" s="17" t="s">
        <v>83</v>
      </c>
      <c r="Y43" s="196">
        <v>0</v>
      </c>
      <c r="Z43" s="65">
        <f>Weighting!$D$25</f>
        <v>0.05</v>
      </c>
      <c r="AA43" s="65">
        <f t="shared" si="13"/>
        <v>0</v>
      </c>
      <c r="AB43" s="68">
        <f>SUM(AA38:AA43)</f>
        <v>0</v>
      </c>
      <c r="AC43" s="7"/>
      <c r="AD43" s="135"/>
      <c r="AE43" s="17" t="s">
        <v>83</v>
      </c>
      <c r="AF43" s="196">
        <v>0</v>
      </c>
      <c r="AG43" s="65">
        <f>Weighting!$D$25</f>
        <v>0.05</v>
      </c>
      <c r="AH43" s="65">
        <f t="shared" si="14"/>
        <v>0</v>
      </c>
      <c r="AI43" s="68">
        <f>SUM(AH38:AH43)</f>
        <v>0</v>
      </c>
      <c r="AJ43" s="7"/>
      <c r="AK43" s="135"/>
      <c r="AL43" s="17" t="s">
        <v>83</v>
      </c>
      <c r="AM43" s="196">
        <v>0</v>
      </c>
      <c r="AN43" s="65">
        <f>Weighting!$D$25</f>
        <v>0.05</v>
      </c>
      <c r="AO43" s="65">
        <f t="shared" si="15"/>
        <v>0</v>
      </c>
      <c r="AP43" s="68">
        <f>SUM(AO38:AO43)</f>
        <v>0</v>
      </c>
      <c r="AQ43" s="7"/>
      <c r="AR43" s="135"/>
      <c r="AS43" s="17" t="s">
        <v>83</v>
      </c>
      <c r="AT43" s="196">
        <v>0</v>
      </c>
      <c r="AU43" s="65">
        <f>Weighting!$D$25</f>
        <v>0.05</v>
      </c>
      <c r="AV43" s="65">
        <f t="shared" si="16"/>
        <v>0</v>
      </c>
      <c r="AW43" s="68">
        <f>SUM(AV38:AV43)</f>
        <v>0</v>
      </c>
      <c r="AX43" s="7"/>
      <c r="AY43" s="135"/>
      <c r="AZ43" s="17" t="s">
        <v>83</v>
      </c>
      <c r="BA43" s="196">
        <v>0</v>
      </c>
      <c r="BB43" s="65">
        <f>Weighting!$D$25</f>
        <v>0.05</v>
      </c>
      <c r="BC43" s="65">
        <f t="shared" si="17"/>
        <v>0</v>
      </c>
      <c r="BD43" s="68">
        <f>SUM(BC38:BC43)</f>
        <v>0</v>
      </c>
      <c r="BE43" s="7"/>
      <c r="BF43" s="135"/>
      <c r="BG43" s="17" t="s">
        <v>83</v>
      </c>
      <c r="BH43" s="196">
        <v>0</v>
      </c>
      <c r="BI43" s="65">
        <f>Weighting!$D$25</f>
        <v>0.05</v>
      </c>
      <c r="BJ43" s="65">
        <f t="shared" si="18"/>
        <v>0</v>
      </c>
      <c r="BK43" s="68">
        <f>SUM(BJ38:BJ43)</f>
        <v>0</v>
      </c>
      <c r="BL43" s="7"/>
      <c r="BM43" s="135"/>
      <c r="BN43" s="17" t="s">
        <v>83</v>
      </c>
      <c r="BO43" s="196">
        <v>0</v>
      </c>
      <c r="BP43" s="65">
        <f>Weighting!$D$25</f>
        <v>0.05</v>
      </c>
      <c r="BQ43" s="65">
        <f t="shared" si="19"/>
        <v>0</v>
      </c>
      <c r="BR43" s="68">
        <f>SUM(BQ38:BQ43)</f>
        <v>0</v>
      </c>
    </row>
    <row r="44" spans="2:70" s="7" customFormat="1" ht="16.5" customHeight="1" thickTop="1" thickBot="1" x14ac:dyDescent="0.3">
      <c r="D44" s="20"/>
      <c r="E44" s="46"/>
    </row>
    <row r="45" spans="2:70" s="7" customFormat="1" ht="21" customHeight="1" thickTop="1" thickBot="1" x14ac:dyDescent="0.3">
      <c r="B45" s="101" t="s">
        <v>136</v>
      </c>
      <c r="C45" s="86"/>
      <c r="D45" s="79"/>
      <c r="E45" s="86"/>
      <c r="F45" s="199"/>
      <c r="G45" s="200"/>
      <c r="I45" s="101" t="s">
        <v>136</v>
      </c>
      <c r="J45" s="86"/>
      <c r="K45" s="79"/>
      <c r="L45" s="86"/>
      <c r="M45" s="199"/>
      <c r="N45" s="200"/>
      <c r="P45" s="101" t="s">
        <v>136</v>
      </c>
      <c r="Q45" s="86"/>
      <c r="R45" s="79"/>
      <c r="S45" s="86"/>
      <c r="T45" s="199"/>
      <c r="U45" s="200"/>
      <c r="W45" s="101" t="s">
        <v>136</v>
      </c>
      <c r="X45" s="86"/>
      <c r="Y45" s="79"/>
      <c r="Z45" s="86"/>
      <c r="AA45" s="199"/>
      <c r="AB45" s="200"/>
      <c r="AD45" s="101" t="s">
        <v>136</v>
      </c>
      <c r="AE45" s="86"/>
      <c r="AF45" s="79"/>
      <c r="AG45" s="86"/>
      <c r="AH45" s="199"/>
      <c r="AI45" s="200"/>
      <c r="AK45" s="101" t="s">
        <v>136</v>
      </c>
      <c r="AL45" s="86"/>
      <c r="AM45" s="79"/>
      <c r="AN45" s="86"/>
      <c r="AO45" s="199"/>
      <c r="AP45" s="200"/>
      <c r="AR45" s="101" t="s">
        <v>136</v>
      </c>
      <c r="AS45" s="86"/>
      <c r="AT45" s="79"/>
      <c r="AU45" s="86"/>
      <c r="AV45" s="199"/>
      <c r="AW45" s="200"/>
      <c r="AY45" s="101" t="s">
        <v>136</v>
      </c>
      <c r="AZ45" s="86"/>
      <c r="BA45" s="79"/>
      <c r="BB45" s="86"/>
      <c r="BC45" s="199"/>
      <c r="BD45" s="200"/>
      <c r="BF45" s="101" t="s">
        <v>136</v>
      </c>
      <c r="BG45" s="86"/>
      <c r="BH45" s="79"/>
      <c r="BI45" s="86"/>
      <c r="BJ45" s="199"/>
      <c r="BK45" s="200"/>
      <c r="BM45" s="101" t="s">
        <v>136</v>
      </c>
      <c r="BN45" s="86"/>
      <c r="BO45" s="79"/>
      <c r="BP45" s="86"/>
      <c r="BQ45" s="199"/>
      <c r="BR45" s="200"/>
    </row>
    <row r="46" spans="2:70" s="7" customFormat="1" ht="14.25" thickTop="1" thickBot="1" x14ac:dyDescent="0.3">
      <c r="D46" s="20"/>
      <c r="K46" s="20"/>
      <c r="R46" s="20"/>
      <c r="Y46" s="20"/>
      <c r="AF46" s="20"/>
      <c r="AM46" s="20"/>
      <c r="AT46" s="20"/>
      <c r="BA46" s="20"/>
      <c r="BH46" s="20"/>
      <c r="BO46" s="20"/>
    </row>
    <row r="47" spans="2:70" s="7" customFormat="1" ht="105" customHeight="1" thickTop="1" thickBot="1" x14ac:dyDescent="0.3">
      <c r="B47" s="198" t="s">
        <v>137</v>
      </c>
      <c r="C47" s="199"/>
      <c r="D47" s="199"/>
      <c r="E47" s="199"/>
      <c r="F47" s="199"/>
      <c r="G47" s="200"/>
      <c r="I47" s="198" t="s">
        <v>137</v>
      </c>
      <c r="J47" s="199"/>
      <c r="K47" s="199"/>
      <c r="L47" s="199"/>
      <c r="M47" s="199"/>
      <c r="N47" s="200"/>
      <c r="P47" s="198" t="s">
        <v>137</v>
      </c>
      <c r="Q47" s="199"/>
      <c r="R47" s="199"/>
      <c r="S47" s="199"/>
      <c r="T47" s="199"/>
      <c r="U47" s="200"/>
      <c r="W47" s="198" t="s">
        <v>137</v>
      </c>
      <c r="X47" s="199"/>
      <c r="Y47" s="199"/>
      <c r="Z47" s="199"/>
      <c r="AA47" s="199"/>
      <c r="AB47" s="200"/>
      <c r="AD47" s="198" t="s">
        <v>137</v>
      </c>
      <c r="AE47" s="199"/>
      <c r="AF47" s="199"/>
      <c r="AG47" s="199"/>
      <c r="AH47" s="199"/>
      <c r="AI47" s="200"/>
      <c r="AK47" s="198" t="s">
        <v>137</v>
      </c>
      <c r="AL47" s="199"/>
      <c r="AM47" s="199"/>
      <c r="AN47" s="199"/>
      <c r="AO47" s="199"/>
      <c r="AP47" s="200"/>
      <c r="AR47" s="198" t="s">
        <v>137</v>
      </c>
      <c r="AS47" s="199"/>
      <c r="AT47" s="199"/>
      <c r="AU47" s="199"/>
      <c r="AV47" s="199"/>
      <c r="AW47" s="200"/>
      <c r="AY47" s="198" t="s">
        <v>137</v>
      </c>
      <c r="AZ47" s="199"/>
      <c r="BA47" s="199"/>
      <c r="BB47" s="199"/>
      <c r="BC47" s="199"/>
      <c r="BD47" s="200"/>
      <c r="BF47" s="198" t="s">
        <v>137</v>
      </c>
      <c r="BG47" s="199"/>
      <c r="BH47" s="199"/>
      <c r="BI47" s="199"/>
      <c r="BJ47" s="199"/>
      <c r="BK47" s="200"/>
      <c r="BM47" s="198" t="s">
        <v>137</v>
      </c>
      <c r="BN47" s="199"/>
      <c r="BO47" s="199"/>
      <c r="BP47" s="199"/>
      <c r="BQ47" s="199"/>
      <c r="BR47" s="200"/>
    </row>
    <row r="48" spans="2:70" s="7" customFormat="1" ht="199.5" customHeight="1" thickTop="1" x14ac:dyDescent="0.25">
      <c r="D48" s="20"/>
    </row>
  </sheetData>
  <sheetProtection sheet="1" objects="1" scenarios="1" selectLockedCells="1"/>
  <mergeCells count="191">
    <mergeCell ref="C47:G47"/>
    <mergeCell ref="BN47:BR47"/>
    <mergeCell ref="BG47:BK47"/>
    <mergeCell ref="AZ47:BD47"/>
    <mergeCell ref="AS47:AW47"/>
    <mergeCell ref="AL47:AP47"/>
    <mergeCell ref="AE47:AI47"/>
    <mergeCell ref="X47:AB47"/>
    <mergeCell ref="Q47:U47"/>
    <mergeCell ref="J47:N47"/>
    <mergeCell ref="BM23:BM26"/>
    <mergeCell ref="BR23:BR25"/>
    <mergeCell ref="BM28:BR28"/>
    <mergeCell ref="BM30:BN30"/>
    <mergeCell ref="BM31:BN31"/>
    <mergeCell ref="BM36:BR36"/>
    <mergeCell ref="BM38:BM43"/>
    <mergeCell ref="BR38:BR42"/>
    <mergeCell ref="BM5:BN5"/>
    <mergeCell ref="BO5:BR5"/>
    <mergeCell ref="BM6:BR6"/>
    <mergeCell ref="BM8:BM11"/>
    <mergeCell ref="BR8:BR10"/>
    <mergeCell ref="BM13:BM16"/>
    <mergeCell ref="BR13:BR15"/>
    <mergeCell ref="BM18:BM21"/>
    <mergeCell ref="BR18:BR20"/>
    <mergeCell ref="AK36:AP36"/>
    <mergeCell ref="AR36:AW36"/>
    <mergeCell ref="AY36:BD36"/>
    <mergeCell ref="BF36:BK36"/>
    <mergeCell ref="AK38:AK43"/>
    <mergeCell ref="AP38:AP42"/>
    <mergeCell ref="AR38:AR43"/>
    <mergeCell ref="AW38:AW42"/>
    <mergeCell ref="AY38:AY43"/>
    <mergeCell ref="BD38:BD42"/>
    <mergeCell ref="BF38:BF43"/>
    <mergeCell ref="BK38:BK42"/>
    <mergeCell ref="AK28:AP28"/>
    <mergeCell ref="AR28:AW28"/>
    <mergeCell ref="AY28:BD28"/>
    <mergeCell ref="BF28:BK28"/>
    <mergeCell ref="AK30:AL30"/>
    <mergeCell ref="AR30:AS30"/>
    <mergeCell ref="AY30:AZ30"/>
    <mergeCell ref="BF30:BG30"/>
    <mergeCell ref="AK31:AL31"/>
    <mergeCell ref="AR31:AS31"/>
    <mergeCell ref="AY31:AZ31"/>
    <mergeCell ref="BF31:BG31"/>
    <mergeCell ref="AK18:AK21"/>
    <mergeCell ref="AP18:AP20"/>
    <mergeCell ref="AR18:AR21"/>
    <mergeCell ref="AW18:AW20"/>
    <mergeCell ref="AY18:AY21"/>
    <mergeCell ref="BD18:BD20"/>
    <mergeCell ref="BF18:BF21"/>
    <mergeCell ref="BK18:BK20"/>
    <mergeCell ref="AK23:AK26"/>
    <mergeCell ref="AP23:AP25"/>
    <mergeCell ref="AR23:AR26"/>
    <mergeCell ref="AW23:AW25"/>
    <mergeCell ref="AY23:AY26"/>
    <mergeCell ref="BD23:BD25"/>
    <mergeCell ref="BF23:BF26"/>
    <mergeCell ref="BK23:BK25"/>
    <mergeCell ref="AK8:AK11"/>
    <mergeCell ref="AP8:AP10"/>
    <mergeCell ref="AR8:AR11"/>
    <mergeCell ref="AW8:AW10"/>
    <mergeCell ref="AY8:AY11"/>
    <mergeCell ref="BD8:BD10"/>
    <mergeCell ref="BF8:BF11"/>
    <mergeCell ref="BK8:BK10"/>
    <mergeCell ref="AK13:AK16"/>
    <mergeCell ref="AP13:AP15"/>
    <mergeCell ref="AR13:AR16"/>
    <mergeCell ref="AW13:AW15"/>
    <mergeCell ref="AY13:AY16"/>
    <mergeCell ref="BD13:BD15"/>
    <mergeCell ref="BF13:BF16"/>
    <mergeCell ref="BK13:BK15"/>
    <mergeCell ref="AK5:AL5"/>
    <mergeCell ref="AM5:AP5"/>
    <mergeCell ref="AR5:AS5"/>
    <mergeCell ref="AT5:AW5"/>
    <mergeCell ref="AY5:AZ5"/>
    <mergeCell ref="BA5:BD5"/>
    <mergeCell ref="BF5:BG5"/>
    <mergeCell ref="BH5:BK5"/>
    <mergeCell ref="AK6:AP6"/>
    <mergeCell ref="AR6:AW6"/>
    <mergeCell ref="AY6:BD6"/>
    <mergeCell ref="BF6:BK6"/>
    <mergeCell ref="AF5:AI5"/>
    <mergeCell ref="AD6:AI6"/>
    <mergeCell ref="AD8:AD11"/>
    <mergeCell ref="AI8:AI10"/>
    <mergeCell ref="AD13:AD16"/>
    <mergeCell ref="AI13:AI15"/>
    <mergeCell ref="AD18:AD21"/>
    <mergeCell ref="AI18:AI20"/>
    <mergeCell ref="AD23:AD26"/>
    <mergeCell ref="AI23:AI25"/>
    <mergeCell ref="W23:W26"/>
    <mergeCell ref="AB23:AB25"/>
    <mergeCell ref="W28:AB28"/>
    <mergeCell ref="W30:X30"/>
    <mergeCell ref="W31:X31"/>
    <mergeCell ref="W36:AB36"/>
    <mergeCell ref="W38:W43"/>
    <mergeCell ref="AB38:AB42"/>
    <mergeCell ref="AD5:AE5"/>
    <mergeCell ref="AD28:AI28"/>
    <mergeCell ref="AD30:AE30"/>
    <mergeCell ref="AD31:AE31"/>
    <mergeCell ref="AD36:AI36"/>
    <mergeCell ref="AD38:AD43"/>
    <mergeCell ref="AI38:AI42"/>
    <mergeCell ref="W5:X5"/>
    <mergeCell ref="Y5:AB5"/>
    <mergeCell ref="W6:AB6"/>
    <mergeCell ref="W8:W11"/>
    <mergeCell ref="AB8:AB10"/>
    <mergeCell ref="W13:W16"/>
    <mergeCell ref="AB13:AB15"/>
    <mergeCell ref="W18:W21"/>
    <mergeCell ref="AB18:AB20"/>
    <mergeCell ref="P38:P43"/>
    <mergeCell ref="U38:U42"/>
    <mergeCell ref="B6:G6"/>
    <mergeCell ref="D5:G5"/>
    <mergeCell ref="B28:G28"/>
    <mergeCell ref="B30:C30"/>
    <mergeCell ref="B31:C31"/>
    <mergeCell ref="B36:G36"/>
    <mergeCell ref="K5:N5"/>
    <mergeCell ref="I6:N6"/>
    <mergeCell ref="I28:N28"/>
    <mergeCell ref="I30:J30"/>
    <mergeCell ref="I31:J31"/>
    <mergeCell ref="I36:N36"/>
    <mergeCell ref="R5:U5"/>
    <mergeCell ref="P6:U6"/>
    <mergeCell ref="P28:U28"/>
    <mergeCell ref="P30:Q30"/>
    <mergeCell ref="P31:Q31"/>
    <mergeCell ref="P36:U36"/>
    <mergeCell ref="I8:I11"/>
    <mergeCell ref="N8:N10"/>
    <mergeCell ref="I13:I16"/>
    <mergeCell ref="N13:N15"/>
    <mergeCell ref="B8:B11"/>
    <mergeCell ref="B38:B43"/>
    <mergeCell ref="G38:G42"/>
    <mergeCell ref="I38:I43"/>
    <mergeCell ref="N38:N42"/>
    <mergeCell ref="U13:U15"/>
    <mergeCell ref="P18:P21"/>
    <mergeCell ref="U18:U20"/>
    <mergeCell ref="P23:P26"/>
    <mergeCell ref="U23:U25"/>
    <mergeCell ref="I18:I21"/>
    <mergeCell ref="N18:N20"/>
    <mergeCell ref="I23:I26"/>
    <mergeCell ref="N23:N25"/>
    <mergeCell ref="AO45:AP45"/>
    <mergeCell ref="AV45:AW45"/>
    <mergeCell ref="BC45:BD45"/>
    <mergeCell ref="BJ45:BK45"/>
    <mergeCell ref="BQ45:BR45"/>
    <mergeCell ref="B13:B16"/>
    <mergeCell ref="B3:D3"/>
    <mergeCell ref="P5:Q5"/>
    <mergeCell ref="P8:P11"/>
    <mergeCell ref="F45:G45"/>
    <mergeCell ref="M45:N45"/>
    <mergeCell ref="T45:U45"/>
    <mergeCell ref="AA45:AB45"/>
    <mergeCell ref="AH45:AI45"/>
    <mergeCell ref="B18:B21"/>
    <mergeCell ref="B23:B26"/>
    <mergeCell ref="G8:G10"/>
    <mergeCell ref="G13:G15"/>
    <mergeCell ref="G18:G20"/>
    <mergeCell ref="G23:G25"/>
    <mergeCell ref="B5:C5"/>
    <mergeCell ref="I5:J5"/>
    <mergeCell ref="U8:U10"/>
    <mergeCell ref="P13:P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0D910-9B6A-422F-87DC-FD440622F586}">
  <dimension ref="B1:I16"/>
  <sheetViews>
    <sheetView workbookViewId="0">
      <selection activeCell="H13" sqref="H13"/>
    </sheetView>
  </sheetViews>
  <sheetFormatPr defaultColWidth="8.85546875" defaultRowHeight="12.75" x14ac:dyDescent="0.25"/>
  <cols>
    <col min="1" max="1" width="7.28515625" style="7" customWidth="1"/>
    <col min="2" max="2" width="6.85546875" style="7" customWidth="1"/>
    <col min="3" max="3" width="16.42578125" style="7" customWidth="1"/>
    <col min="4" max="4" width="12.85546875" style="20" customWidth="1"/>
    <col min="5" max="7" width="12.85546875" style="7" customWidth="1"/>
    <col min="8" max="8" width="14.5703125" style="7" customWidth="1"/>
    <col min="9" max="9" width="10.42578125" style="7" customWidth="1"/>
    <col min="10" max="10" width="16.42578125" style="7" customWidth="1"/>
    <col min="11" max="14" width="12.85546875" style="7" customWidth="1"/>
    <col min="15" max="15" width="15.85546875" style="7" customWidth="1"/>
    <col min="16" max="16" width="10.42578125" style="7" customWidth="1"/>
    <col min="17" max="17" width="16.85546875" style="7" customWidth="1"/>
    <col min="18" max="21" width="12.85546875" style="7" customWidth="1"/>
    <col min="22" max="22" width="43.85546875" style="7" customWidth="1"/>
    <col min="23" max="23" width="11" style="7" customWidth="1"/>
    <col min="24" max="24" width="8.85546875" style="7"/>
    <col min="25" max="25" width="11.85546875" style="7" customWidth="1"/>
    <col min="26" max="27" width="8.85546875" style="7"/>
    <col min="28" max="28" width="9.42578125" style="7" customWidth="1"/>
    <col min="29" max="16384" width="8.85546875" style="7"/>
  </cols>
  <sheetData>
    <row r="1" spans="2:9" ht="13.5" thickBot="1" x14ac:dyDescent="0.3"/>
    <row r="2" spans="2:9" s="3" customFormat="1" ht="34.5" customHeight="1" thickTop="1" x14ac:dyDescent="0.2">
      <c r="B2" s="88"/>
      <c r="C2" s="89" t="s">
        <v>116</v>
      </c>
      <c r="D2" s="90" t="s">
        <v>117</v>
      </c>
      <c r="E2" s="90" t="s">
        <v>119</v>
      </c>
      <c r="F2" s="90" t="s">
        <v>120</v>
      </c>
      <c r="G2" s="91" t="s">
        <v>121</v>
      </c>
      <c r="H2" s="91" t="s">
        <v>118</v>
      </c>
      <c r="I2" s="92" t="s">
        <v>129</v>
      </c>
    </row>
    <row r="3" spans="2:9" s="20" customFormat="1" ht="19.5" customHeight="1" x14ac:dyDescent="0.25">
      <c r="B3" s="23">
        <v>1</v>
      </c>
      <c r="C3" s="93" t="str">
        <f>'Enter Ratings Here'!D5</f>
        <v>Thomas Drive</v>
      </c>
      <c r="D3" s="46">
        <f>'Enter Ratings Here'!G$11</f>
        <v>3</v>
      </c>
      <c r="E3" s="94">
        <f>'Enter Ratings Here'!G$16</f>
        <v>0</v>
      </c>
      <c r="F3" s="94">
        <f>'Enter Ratings Here'!G$21</f>
        <v>3</v>
      </c>
      <c r="G3" s="94">
        <f>'Enter Ratings Here'!G$26</f>
        <v>2.3000000000000003</v>
      </c>
      <c r="H3" s="94">
        <f>'Enter Ratings Here'!G$34</f>
        <v>2.375</v>
      </c>
      <c r="I3" s="95">
        <f>'Enter Ratings Here'!G$43</f>
        <v>3.1500000000000004</v>
      </c>
    </row>
    <row r="4" spans="2:9" s="20" customFormat="1" ht="19.5" customHeight="1" x14ac:dyDescent="0.25">
      <c r="B4" s="23">
        <v>2</v>
      </c>
      <c r="C4" s="93" t="str">
        <f>'Enter Ratings Here'!K5</f>
        <v>Greenview Drive</v>
      </c>
      <c r="D4" s="46">
        <f>'Enter Ratings Here'!N$11</f>
        <v>3.7</v>
      </c>
      <c r="E4" s="94">
        <f>'Enter Ratings Here'!N$16</f>
        <v>0</v>
      </c>
      <c r="F4" s="94">
        <f>'Enter Ratings Here'!N$21</f>
        <v>4.2</v>
      </c>
      <c r="G4" s="94">
        <f>'Enter Ratings Here'!N$26</f>
        <v>4.2</v>
      </c>
      <c r="H4" s="94">
        <f>'Enter Ratings Here'!N$34</f>
        <v>3.3949999999999996</v>
      </c>
      <c r="I4" s="95">
        <f>'Enter Ratings Here'!N$43</f>
        <v>3.2579999999999996</v>
      </c>
    </row>
    <row r="5" spans="2:9" s="20" customFormat="1" ht="19.5" customHeight="1" x14ac:dyDescent="0.25">
      <c r="B5" s="23">
        <v>3</v>
      </c>
      <c r="C5" s="93" t="str">
        <f>'Enter Ratings Here'!R5</f>
        <v>College Street</v>
      </c>
      <c r="D5" s="46">
        <f>'Enter Ratings Here'!U$11</f>
        <v>3</v>
      </c>
      <c r="E5" s="94">
        <f>'Enter Ratings Here'!U$16</f>
        <v>0</v>
      </c>
      <c r="F5" s="94">
        <f>'Enter Ratings Here'!U$21</f>
        <v>3.4</v>
      </c>
      <c r="G5" s="94">
        <f>'Enter Ratings Here'!U$26</f>
        <v>1</v>
      </c>
      <c r="H5" s="94">
        <f>'Enter Ratings Here'!U$34</f>
        <v>2.15</v>
      </c>
      <c r="I5" s="95">
        <f>'Enter Ratings Here'!U$43</f>
        <v>2.31</v>
      </c>
    </row>
    <row r="6" spans="2:9" s="20" customFormat="1" ht="19.5" customHeight="1" x14ac:dyDescent="0.25">
      <c r="B6" s="23">
        <v>4</v>
      </c>
      <c r="C6" s="20">
        <f>'Enter Ratings Here'!Y5</f>
        <v>0</v>
      </c>
      <c r="D6" s="46">
        <f>'Enter Ratings Here'!AB$11</f>
        <v>0</v>
      </c>
      <c r="E6" s="94">
        <f>'Enter Ratings Here'!AB$16</f>
        <v>0</v>
      </c>
      <c r="F6" s="94">
        <f>'Enter Ratings Here'!AB$21</f>
        <v>0</v>
      </c>
      <c r="G6" s="94">
        <f>'Enter Ratings Here'!AB$26</f>
        <v>0</v>
      </c>
      <c r="H6" s="94">
        <f>'Enter Ratings Here'!AB$34</f>
        <v>0</v>
      </c>
      <c r="I6" s="95">
        <f>'Enter Ratings Here'!AB$43</f>
        <v>0</v>
      </c>
    </row>
    <row r="7" spans="2:9" s="20" customFormat="1" ht="19.5" customHeight="1" x14ac:dyDescent="0.25">
      <c r="B7" s="23">
        <v>5</v>
      </c>
      <c r="C7" s="20">
        <f>'Enter Ratings Here'!AF5</f>
        <v>0</v>
      </c>
      <c r="D7" s="46">
        <f>'Enter Ratings Here'!AI$11</f>
        <v>0</v>
      </c>
      <c r="E7" s="94">
        <f>'Enter Ratings Here'!AI$16</f>
        <v>0</v>
      </c>
      <c r="F7" s="94">
        <f>'Enter Ratings Here'!AI$21</f>
        <v>0</v>
      </c>
      <c r="G7" s="94">
        <f>'Enter Ratings Here'!AI$26</f>
        <v>0</v>
      </c>
      <c r="H7" s="94">
        <f>'Enter Ratings Here'!AI$34</f>
        <v>0</v>
      </c>
      <c r="I7" s="95">
        <f>'Enter Ratings Here'!AI$43</f>
        <v>0</v>
      </c>
    </row>
    <row r="8" spans="2:9" s="20" customFormat="1" ht="19.5" customHeight="1" x14ac:dyDescent="0.25">
      <c r="B8" s="23">
        <v>6</v>
      </c>
      <c r="C8" s="20">
        <f>'Enter Ratings Here'!AM5</f>
        <v>0</v>
      </c>
      <c r="D8" s="46">
        <f>'Enter Ratings Here'!AP$11</f>
        <v>0</v>
      </c>
      <c r="E8" s="94">
        <f>'Enter Ratings Here'!AP$16</f>
        <v>0</v>
      </c>
      <c r="F8" s="94">
        <f>'Enter Ratings Here'!AP$21</f>
        <v>0</v>
      </c>
      <c r="G8" s="94">
        <f>'Enter Ratings Here'!AP$26</f>
        <v>0</v>
      </c>
      <c r="H8" s="94">
        <f>'Enter Ratings Here'!AP$34</f>
        <v>0</v>
      </c>
      <c r="I8" s="95">
        <f>'Enter Ratings Here'!AP$43</f>
        <v>0</v>
      </c>
    </row>
    <row r="9" spans="2:9" s="20" customFormat="1" ht="19.5" customHeight="1" x14ac:dyDescent="0.25">
      <c r="B9" s="23">
        <v>7</v>
      </c>
      <c r="C9" s="20">
        <f>'Enter Ratings Here'!AT5</f>
        <v>0</v>
      </c>
      <c r="D9" s="46">
        <f>'Enter Ratings Here'!AW$11</f>
        <v>0</v>
      </c>
      <c r="E9" s="94">
        <f>'Enter Ratings Here'!AW$16</f>
        <v>0</v>
      </c>
      <c r="F9" s="94">
        <f>'Enter Ratings Here'!AW$21</f>
        <v>0</v>
      </c>
      <c r="G9" s="94">
        <f>'Enter Ratings Here'!AW$26</f>
        <v>0</v>
      </c>
      <c r="H9" s="94">
        <f>'Enter Ratings Here'!AW$34</f>
        <v>0</v>
      </c>
      <c r="I9" s="95">
        <f>'Enter Ratings Here'!AW$43</f>
        <v>0</v>
      </c>
    </row>
    <row r="10" spans="2:9" s="20" customFormat="1" ht="19.5" customHeight="1" x14ac:dyDescent="0.25">
      <c r="B10" s="23">
        <v>8</v>
      </c>
      <c r="C10" s="20">
        <f>'Enter Ratings Here'!BA5</f>
        <v>0</v>
      </c>
      <c r="D10" s="46">
        <f>'Enter Ratings Here'!BD$11</f>
        <v>0</v>
      </c>
      <c r="E10" s="94">
        <f>'Enter Ratings Here'!BD$16</f>
        <v>0</v>
      </c>
      <c r="F10" s="94">
        <f>'Enter Ratings Here'!BD$21</f>
        <v>0</v>
      </c>
      <c r="G10" s="94">
        <f>'Enter Ratings Here'!BD$26</f>
        <v>0</v>
      </c>
      <c r="H10" s="94">
        <f>'Enter Ratings Here'!BD$34</f>
        <v>0</v>
      </c>
      <c r="I10" s="95">
        <f>'Enter Ratings Here'!BD$43</f>
        <v>0</v>
      </c>
    </row>
    <row r="11" spans="2:9" s="20" customFormat="1" ht="19.5" customHeight="1" x14ac:dyDescent="0.25">
      <c r="B11" s="23">
        <v>9</v>
      </c>
      <c r="C11" s="20">
        <f>'Enter Ratings Here'!BH5</f>
        <v>0</v>
      </c>
      <c r="D11" s="46">
        <f>'Enter Ratings Here'!BK$11</f>
        <v>0</v>
      </c>
      <c r="E11" s="94">
        <f>'Enter Ratings Here'!BK$16</f>
        <v>0</v>
      </c>
      <c r="F11" s="94">
        <f>'Enter Ratings Here'!BK$21</f>
        <v>0</v>
      </c>
      <c r="G11" s="94">
        <f>'Enter Ratings Here'!BK$26</f>
        <v>0</v>
      </c>
      <c r="H11" s="94">
        <f>'Enter Ratings Here'!BK$34</f>
        <v>0</v>
      </c>
      <c r="I11" s="95">
        <f>'Enter Ratings Here'!BK$43</f>
        <v>0</v>
      </c>
    </row>
    <row r="12" spans="2:9" s="20" customFormat="1" ht="19.5" customHeight="1" thickBot="1" x14ac:dyDescent="0.3">
      <c r="B12" s="96">
        <v>10</v>
      </c>
      <c r="C12" s="97">
        <f>'Enter Ratings Here'!BO5</f>
        <v>0</v>
      </c>
      <c r="D12" s="98">
        <f>'Enter Ratings Here'!BR$11</f>
        <v>0</v>
      </c>
      <c r="E12" s="99">
        <f>'Enter Ratings Here'!BR$16</f>
        <v>0</v>
      </c>
      <c r="F12" s="99">
        <f>'Enter Ratings Here'!BR$21</f>
        <v>0</v>
      </c>
      <c r="G12" s="99">
        <f>'Enter Ratings Here'!BR$26</f>
        <v>0</v>
      </c>
      <c r="H12" s="99">
        <f>'Enter Ratings Here'!BR$34</f>
        <v>0</v>
      </c>
      <c r="I12" s="100">
        <f>'Enter Ratings Here'!BR$43</f>
        <v>0</v>
      </c>
    </row>
    <row r="13" spans="2:9" ht="16.5" customHeight="1" thickTop="1" x14ac:dyDescent="0.25">
      <c r="E13" s="69"/>
      <c r="F13" s="69"/>
      <c r="G13" s="69"/>
      <c r="H13" s="69"/>
      <c r="I13" s="69"/>
    </row>
    <row r="14" spans="2:9" ht="15.75" customHeight="1" x14ac:dyDescent="0.2">
      <c r="B14" s="102" t="s">
        <v>150</v>
      </c>
      <c r="E14" s="46"/>
    </row>
    <row r="15" spans="2:9" x14ac:dyDescent="0.2">
      <c r="B15" s="106" t="s">
        <v>152</v>
      </c>
    </row>
    <row r="16" spans="2:9" x14ac:dyDescent="0.2">
      <c r="B16" s="106" t="s">
        <v>151</v>
      </c>
    </row>
  </sheetData>
  <sheetProtection sheet="1" objects="1" scenarios="1" selectLockedCells="1"/>
  <pageMargins left="0.7" right="0.7" top="0.75" bottom="0.75" header="0.3" footer="0.3"/>
  <ignoredErrors>
    <ignoredError sqref="D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DEE3F-6FCB-4C86-B9EC-A363A6EA2D6C}">
  <dimension ref="A1:M70"/>
  <sheetViews>
    <sheetView workbookViewId="0">
      <selection activeCell="E4" sqref="E4:L4"/>
    </sheetView>
  </sheetViews>
  <sheetFormatPr defaultColWidth="8.85546875" defaultRowHeight="12.75" x14ac:dyDescent="0.2"/>
  <cols>
    <col min="1" max="1" width="7.28515625" style="1" customWidth="1"/>
    <col min="2" max="2" width="10.42578125" style="2" customWidth="1"/>
    <col min="3" max="3" width="16.42578125" style="2" customWidth="1"/>
    <col min="4" max="4" width="12.85546875" style="34" customWidth="1"/>
    <col min="5" max="7" width="12.85546875" style="2" customWidth="1"/>
    <col min="8" max="8" width="6.5703125" style="2" customWidth="1"/>
    <col min="9" max="9" width="10.42578125" style="2" customWidth="1"/>
    <col min="10" max="10" width="16.42578125" style="2" customWidth="1"/>
    <col min="11" max="11" width="12.85546875" style="2" customWidth="1"/>
    <col min="12" max="12" width="22.28515625" style="2" customWidth="1"/>
    <col min="13" max="13" width="120.7109375" style="1" customWidth="1"/>
    <col min="14" max="14" width="8.85546875" style="2"/>
    <col min="15" max="15" width="11.85546875" style="2" customWidth="1"/>
    <col min="16" max="17" width="8.85546875" style="2"/>
    <col min="18" max="18" width="9.42578125" style="2" customWidth="1"/>
    <col min="19" max="16384" width="8.85546875" style="2"/>
  </cols>
  <sheetData>
    <row r="1" spans="1:13" s="1" customFormat="1" ht="17.25" customHeight="1" x14ac:dyDescent="0.2">
      <c r="D1" s="3"/>
      <c r="E1" s="32"/>
    </row>
    <row r="2" spans="1:13" s="1" customFormat="1" ht="27.75" customHeight="1" thickBot="1" x14ac:dyDescent="0.25">
      <c r="B2" s="6" t="s">
        <v>60</v>
      </c>
      <c r="D2" s="3"/>
    </row>
    <row r="3" spans="1:13" s="8" customFormat="1" ht="20.25" customHeight="1" x14ac:dyDescent="0.25">
      <c r="A3" s="7"/>
      <c r="B3" s="156" t="s">
        <v>63</v>
      </c>
      <c r="C3" s="159" t="s">
        <v>0</v>
      </c>
      <c r="D3" s="9" t="s">
        <v>1</v>
      </c>
      <c r="E3" s="147" t="s">
        <v>3</v>
      </c>
      <c r="F3" s="148"/>
      <c r="G3" s="148"/>
      <c r="H3" s="148"/>
      <c r="I3" s="148"/>
      <c r="J3" s="148"/>
      <c r="K3" s="148"/>
      <c r="L3" s="149"/>
      <c r="M3" s="7"/>
    </row>
    <row r="4" spans="1:13" s="8" customFormat="1" ht="20.25" customHeight="1" x14ac:dyDescent="0.25">
      <c r="A4" s="7"/>
      <c r="B4" s="157"/>
      <c r="C4" s="160"/>
      <c r="D4" s="10" t="s">
        <v>130</v>
      </c>
      <c r="E4" s="150" t="s">
        <v>4</v>
      </c>
      <c r="F4" s="151"/>
      <c r="G4" s="151"/>
      <c r="H4" s="151"/>
      <c r="I4" s="151"/>
      <c r="J4" s="151"/>
      <c r="K4" s="151"/>
      <c r="L4" s="152"/>
      <c r="M4" s="7"/>
    </row>
    <row r="5" spans="1:13" s="8" customFormat="1" ht="20.25" customHeight="1" thickBot="1" x14ac:dyDescent="0.3">
      <c r="A5" s="7"/>
      <c r="B5" s="157"/>
      <c r="C5" s="161"/>
      <c r="D5" s="11" t="s">
        <v>2</v>
      </c>
      <c r="E5" s="153" t="s">
        <v>5</v>
      </c>
      <c r="F5" s="154"/>
      <c r="G5" s="154"/>
      <c r="H5" s="154"/>
      <c r="I5" s="154"/>
      <c r="J5" s="154"/>
      <c r="K5" s="154"/>
      <c r="L5" s="155"/>
      <c r="M5" s="7"/>
    </row>
    <row r="6" spans="1:13" s="8" customFormat="1" ht="20.25" customHeight="1" x14ac:dyDescent="0.25">
      <c r="A6" s="7"/>
      <c r="B6" s="157"/>
      <c r="C6" s="159" t="s">
        <v>18</v>
      </c>
      <c r="D6" s="9" t="s">
        <v>1</v>
      </c>
      <c r="E6" s="147" t="s">
        <v>19</v>
      </c>
      <c r="F6" s="148"/>
      <c r="G6" s="148"/>
      <c r="H6" s="148"/>
      <c r="I6" s="148"/>
      <c r="J6" s="148"/>
      <c r="K6" s="148"/>
      <c r="L6" s="149"/>
      <c r="M6" s="7"/>
    </row>
    <row r="7" spans="1:13" s="8" customFormat="1" ht="20.25" customHeight="1" x14ac:dyDescent="0.25">
      <c r="A7" s="7"/>
      <c r="B7" s="157"/>
      <c r="C7" s="160"/>
      <c r="D7" s="10" t="s">
        <v>130</v>
      </c>
      <c r="E7" s="150" t="s">
        <v>20</v>
      </c>
      <c r="F7" s="151"/>
      <c r="G7" s="151"/>
      <c r="H7" s="151"/>
      <c r="I7" s="151"/>
      <c r="J7" s="151"/>
      <c r="K7" s="151"/>
      <c r="L7" s="152"/>
      <c r="M7" s="7"/>
    </row>
    <row r="8" spans="1:13" s="8" customFormat="1" ht="20.25" customHeight="1" thickBot="1" x14ac:dyDescent="0.3">
      <c r="A8" s="7"/>
      <c r="B8" s="157"/>
      <c r="C8" s="161"/>
      <c r="D8" s="11" t="s">
        <v>2</v>
      </c>
      <c r="E8" s="153" t="s">
        <v>21</v>
      </c>
      <c r="F8" s="154"/>
      <c r="G8" s="154"/>
      <c r="H8" s="154"/>
      <c r="I8" s="154"/>
      <c r="J8" s="154"/>
      <c r="K8" s="154"/>
      <c r="L8" s="155"/>
      <c r="M8" s="7"/>
    </row>
    <row r="9" spans="1:13" s="8" customFormat="1" ht="20.25" customHeight="1" x14ac:dyDescent="0.25">
      <c r="A9" s="7"/>
      <c r="B9" s="157"/>
      <c r="C9" s="159" t="s">
        <v>30</v>
      </c>
      <c r="D9" s="9" t="s">
        <v>1</v>
      </c>
      <c r="E9" s="147" t="s">
        <v>131</v>
      </c>
      <c r="F9" s="148"/>
      <c r="G9" s="148"/>
      <c r="H9" s="148"/>
      <c r="I9" s="148"/>
      <c r="J9" s="148"/>
      <c r="K9" s="148"/>
      <c r="L9" s="149"/>
      <c r="M9" s="7"/>
    </row>
    <row r="10" spans="1:13" s="8" customFormat="1" ht="20.25" customHeight="1" x14ac:dyDescent="0.25">
      <c r="A10" s="7"/>
      <c r="B10" s="157"/>
      <c r="C10" s="160"/>
      <c r="D10" s="10" t="s">
        <v>130</v>
      </c>
      <c r="E10" s="150" t="s">
        <v>133</v>
      </c>
      <c r="F10" s="151"/>
      <c r="G10" s="151"/>
      <c r="H10" s="151"/>
      <c r="I10" s="151"/>
      <c r="J10" s="151"/>
      <c r="K10" s="151"/>
      <c r="L10" s="152"/>
      <c r="M10" s="7"/>
    </row>
    <row r="11" spans="1:13" s="8" customFormat="1" ht="20.25" customHeight="1" thickBot="1" x14ac:dyDescent="0.3">
      <c r="A11" s="7"/>
      <c r="B11" s="157"/>
      <c r="C11" s="161"/>
      <c r="D11" s="11" t="s">
        <v>2</v>
      </c>
      <c r="E11" s="153" t="s">
        <v>132</v>
      </c>
      <c r="F11" s="154"/>
      <c r="G11" s="154"/>
      <c r="H11" s="154"/>
      <c r="I11" s="154"/>
      <c r="J11" s="154"/>
      <c r="K11" s="154"/>
      <c r="L11" s="155"/>
      <c r="M11" s="7"/>
    </row>
    <row r="12" spans="1:13" s="8" customFormat="1" ht="20.25" customHeight="1" x14ac:dyDescent="0.25">
      <c r="A12" s="7"/>
      <c r="B12" s="157"/>
      <c r="C12" s="159" t="s">
        <v>39</v>
      </c>
      <c r="D12" s="9" t="s">
        <v>1</v>
      </c>
      <c r="E12" s="147" t="s">
        <v>40</v>
      </c>
      <c r="F12" s="148"/>
      <c r="G12" s="148"/>
      <c r="H12" s="148"/>
      <c r="I12" s="148"/>
      <c r="J12" s="148"/>
      <c r="K12" s="148"/>
      <c r="L12" s="149"/>
      <c r="M12" s="7"/>
    </row>
    <row r="13" spans="1:13" s="8" customFormat="1" ht="20.25" customHeight="1" x14ac:dyDescent="0.25">
      <c r="A13" s="7"/>
      <c r="B13" s="157"/>
      <c r="C13" s="160"/>
      <c r="D13" s="10" t="s">
        <v>130</v>
      </c>
      <c r="E13" s="150" t="s">
        <v>41</v>
      </c>
      <c r="F13" s="151"/>
      <c r="G13" s="151"/>
      <c r="H13" s="151"/>
      <c r="I13" s="151"/>
      <c r="J13" s="151"/>
      <c r="K13" s="151"/>
      <c r="L13" s="152"/>
      <c r="M13" s="7"/>
    </row>
    <row r="14" spans="1:13" s="8" customFormat="1" ht="20.25" customHeight="1" thickBot="1" x14ac:dyDescent="0.3">
      <c r="A14" s="7"/>
      <c r="B14" s="158"/>
      <c r="C14" s="161"/>
      <c r="D14" s="11" t="s">
        <v>2</v>
      </c>
      <c r="E14" s="153" t="s">
        <v>42</v>
      </c>
      <c r="F14" s="154"/>
      <c r="G14" s="154"/>
      <c r="H14" s="154"/>
      <c r="I14" s="154"/>
      <c r="J14" s="154"/>
      <c r="K14" s="154"/>
      <c r="L14" s="155"/>
      <c r="M14" s="7"/>
    </row>
    <row r="15" spans="1:13" s="1" customFormat="1" ht="20.25" customHeight="1" thickBot="1" x14ac:dyDescent="0.25">
      <c r="D15" s="3"/>
      <c r="E15" s="33"/>
      <c r="F15" s="33"/>
      <c r="G15" s="33"/>
      <c r="H15" s="33"/>
      <c r="I15" s="33"/>
      <c r="J15" s="33"/>
      <c r="K15" s="33"/>
      <c r="L15" s="33"/>
    </row>
    <row r="16" spans="1:13" ht="20.25" customHeight="1" x14ac:dyDescent="0.2">
      <c r="B16" s="162" t="s">
        <v>10</v>
      </c>
      <c r="C16" s="165" t="s">
        <v>0</v>
      </c>
      <c r="D16" s="9" t="s">
        <v>1</v>
      </c>
      <c r="E16" s="147" t="s">
        <v>11</v>
      </c>
      <c r="F16" s="148"/>
      <c r="G16" s="148"/>
      <c r="H16" s="148"/>
      <c r="I16" s="148"/>
      <c r="J16" s="148"/>
      <c r="K16" s="148"/>
      <c r="L16" s="149"/>
    </row>
    <row r="17" spans="2:12" ht="20.25" customHeight="1" x14ac:dyDescent="0.2">
      <c r="B17" s="163"/>
      <c r="C17" s="166"/>
      <c r="D17" s="10" t="s">
        <v>130</v>
      </c>
      <c r="E17" s="150" t="s">
        <v>12</v>
      </c>
      <c r="F17" s="151"/>
      <c r="G17" s="151"/>
      <c r="H17" s="151"/>
      <c r="I17" s="151"/>
      <c r="J17" s="151"/>
      <c r="K17" s="151"/>
      <c r="L17" s="152"/>
    </row>
    <row r="18" spans="2:12" ht="20.25" customHeight="1" thickBot="1" x14ac:dyDescent="0.25">
      <c r="B18" s="163"/>
      <c r="C18" s="167"/>
      <c r="D18" s="11" t="s">
        <v>2</v>
      </c>
      <c r="E18" s="153" t="s">
        <v>13</v>
      </c>
      <c r="F18" s="154"/>
      <c r="G18" s="154"/>
      <c r="H18" s="154"/>
      <c r="I18" s="154"/>
      <c r="J18" s="154"/>
      <c r="K18" s="154"/>
      <c r="L18" s="155"/>
    </row>
    <row r="19" spans="2:12" ht="20.25" customHeight="1" x14ac:dyDescent="0.2">
      <c r="B19" s="163"/>
      <c r="C19" s="165" t="s">
        <v>18</v>
      </c>
      <c r="D19" s="9" t="s">
        <v>1</v>
      </c>
      <c r="E19" s="147" t="s">
        <v>25</v>
      </c>
      <c r="F19" s="148"/>
      <c r="G19" s="148"/>
      <c r="H19" s="148"/>
      <c r="I19" s="148"/>
      <c r="J19" s="148"/>
      <c r="K19" s="148"/>
      <c r="L19" s="149"/>
    </row>
    <row r="20" spans="2:12" ht="20.25" customHeight="1" x14ac:dyDescent="0.2">
      <c r="B20" s="163"/>
      <c r="C20" s="166"/>
      <c r="D20" s="10" t="s">
        <v>130</v>
      </c>
      <c r="E20" s="150" t="s">
        <v>26</v>
      </c>
      <c r="F20" s="151"/>
      <c r="G20" s="151"/>
      <c r="H20" s="151"/>
      <c r="I20" s="151"/>
      <c r="J20" s="151"/>
      <c r="K20" s="151"/>
      <c r="L20" s="152"/>
    </row>
    <row r="21" spans="2:12" ht="20.25" customHeight="1" thickBot="1" x14ac:dyDescent="0.25">
      <c r="B21" s="163"/>
      <c r="C21" s="167"/>
      <c r="D21" s="11" t="s">
        <v>2</v>
      </c>
      <c r="E21" s="153" t="s">
        <v>27</v>
      </c>
      <c r="F21" s="154"/>
      <c r="G21" s="154"/>
      <c r="H21" s="154"/>
      <c r="I21" s="154"/>
      <c r="J21" s="154"/>
      <c r="K21" s="154"/>
      <c r="L21" s="155"/>
    </row>
    <row r="22" spans="2:12" ht="20.25" customHeight="1" x14ac:dyDescent="0.2">
      <c r="B22" s="163"/>
      <c r="C22" s="165" t="s">
        <v>30</v>
      </c>
      <c r="D22" s="9" t="s">
        <v>1</v>
      </c>
      <c r="E22" s="147" t="s">
        <v>34</v>
      </c>
      <c r="F22" s="148"/>
      <c r="G22" s="148"/>
      <c r="H22" s="148"/>
      <c r="I22" s="148"/>
      <c r="J22" s="148"/>
      <c r="K22" s="148"/>
      <c r="L22" s="149"/>
    </row>
    <row r="23" spans="2:12" ht="20.25" customHeight="1" x14ac:dyDescent="0.2">
      <c r="B23" s="163"/>
      <c r="C23" s="166"/>
      <c r="D23" s="10" t="s">
        <v>130</v>
      </c>
      <c r="E23" s="150" t="s">
        <v>35</v>
      </c>
      <c r="F23" s="151"/>
      <c r="G23" s="151"/>
      <c r="H23" s="151"/>
      <c r="I23" s="151"/>
      <c r="J23" s="151"/>
      <c r="K23" s="151"/>
      <c r="L23" s="152"/>
    </row>
    <row r="24" spans="2:12" ht="20.25" customHeight="1" thickBot="1" x14ac:dyDescent="0.25">
      <c r="B24" s="163"/>
      <c r="C24" s="167"/>
      <c r="D24" s="11" t="s">
        <v>2</v>
      </c>
      <c r="E24" s="153" t="s">
        <v>36</v>
      </c>
      <c r="F24" s="154"/>
      <c r="G24" s="154"/>
      <c r="H24" s="154"/>
      <c r="I24" s="154"/>
      <c r="J24" s="154"/>
      <c r="K24" s="154"/>
      <c r="L24" s="155"/>
    </row>
    <row r="25" spans="2:12" ht="20.25" customHeight="1" x14ac:dyDescent="0.2">
      <c r="B25" s="163"/>
      <c r="C25" s="165" t="s">
        <v>39</v>
      </c>
      <c r="D25" s="9" t="s">
        <v>1</v>
      </c>
      <c r="E25" s="147" t="s">
        <v>45</v>
      </c>
      <c r="F25" s="148"/>
      <c r="G25" s="148"/>
      <c r="H25" s="148"/>
      <c r="I25" s="148"/>
      <c r="J25" s="148"/>
      <c r="K25" s="148"/>
      <c r="L25" s="149"/>
    </row>
    <row r="26" spans="2:12" ht="20.25" customHeight="1" x14ac:dyDescent="0.2">
      <c r="B26" s="163"/>
      <c r="C26" s="166"/>
      <c r="D26" s="10" t="s">
        <v>130</v>
      </c>
      <c r="E26" s="150" t="s">
        <v>46</v>
      </c>
      <c r="F26" s="151"/>
      <c r="G26" s="151"/>
      <c r="H26" s="151"/>
      <c r="I26" s="151"/>
      <c r="J26" s="151"/>
      <c r="K26" s="151"/>
      <c r="L26" s="152"/>
    </row>
    <row r="27" spans="2:12" ht="20.25" customHeight="1" thickBot="1" x14ac:dyDescent="0.25">
      <c r="B27" s="164"/>
      <c r="C27" s="167"/>
      <c r="D27" s="11" t="s">
        <v>2</v>
      </c>
      <c r="E27" s="153" t="s">
        <v>47</v>
      </c>
      <c r="F27" s="154"/>
      <c r="G27" s="154"/>
      <c r="H27" s="154"/>
      <c r="I27" s="154"/>
      <c r="J27" s="154"/>
      <c r="K27" s="154"/>
      <c r="L27" s="155"/>
    </row>
    <row r="28" spans="2:12" s="1" customFormat="1" ht="20.25" customHeight="1" thickBot="1" x14ac:dyDescent="0.25">
      <c r="D28" s="3"/>
      <c r="E28" s="33"/>
      <c r="F28" s="33"/>
      <c r="G28" s="33"/>
      <c r="H28" s="33"/>
      <c r="I28" s="33"/>
      <c r="J28" s="33"/>
      <c r="K28" s="33"/>
      <c r="L28" s="33"/>
    </row>
    <row r="29" spans="2:12" ht="20.25" customHeight="1" x14ac:dyDescent="0.2">
      <c r="B29" s="168" t="s">
        <v>14</v>
      </c>
      <c r="C29" s="171" t="s">
        <v>0</v>
      </c>
      <c r="D29" s="9" t="s">
        <v>1</v>
      </c>
      <c r="E29" s="147" t="s">
        <v>15</v>
      </c>
      <c r="F29" s="148"/>
      <c r="G29" s="148"/>
      <c r="H29" s="148"/>
      <c r="I29" s="148"/>
      <c r="J29" s="148"/>
      <c r="K29" s="148"/>
      <c r="L29" s="149"/>
    </row>
    <row r="30" spans="2:12" ht="20.25" customHeight="1" x14ac:dyDescent="0.2">
      <c r="B30" s="169"/>
      <c r="C30" s="172"/>
      <c r="D30" s="10" t="s">
        <v>130</v>
      </c>
      <c r="E30" s="150" t="s">
        <v>16</v>
      </c>
      <c r="F30" s="151"/>
      <c r="G30" s="151"/>
      <c r="H30" s="151"/>
      <c r="I30" s="151"/>
      <c r="J30" s="151"/>
      <c r="K30" s="151"/>
      <c r="L30" s="152"/>
    </row>
    <row r="31" spans="2:12" ht="20.25" customHeight="1" thickBot="1" x14ac:dyDescent="0.25">
      <c r="B31" s="169"/>
      <c r="C31" s="173"/>
      <c r="D31" s="11" t="s">
        <v>2</v>
      </c>
      <c r="E31" s="153" t="s">
        <v>17</v>
      </c>
      <c r="F31" s="154"/>
      <c r="G31" s="154"/>
      <c r="H31" s="154"/>
      <c r="I31" s="154"/>
      <c r="J31" s="154"/>
      <c r="K31" s="154"/>
      <c r="L31" s="155"/>
    </row>
    <row r="32" spans="2:12" ht="20.25" customHeight="1" x14ac:dyDescent="0.2">
      <c r="B32" s="169"/>
      <c r="C32" s="171" t="s">
        <v>18</v>
      </c>
      <c r="D32" s="9" t="s">
        <v>1</v>
      </c>
      <c r="E32" s="147" t="s">
        <v>134</v>
      </c>
      <c r="F32" s="148"/>
      <c r="G32" s="148"/>
      <c r="H32" s="148"/>
      <c r="I32" s="148"/>
      <c r="J32" s="148"/>
      <c r="K32" s="148"/>
      <c r="L32" s="149"/>
    </row>
    <row r="33" spans="2:12" ht="20.25" customHeight="1" x14ac:dyDescent="0.2">
      <c r="B33" s="169"/>
      <c r="C33" s="172"/>
      <c r="D33" s="10" t="s">
        <v>130</v>
      </c>
      <c r="E33" s="150" t="s">
        <v>28</v>
      </c>
      <c r="F33" s="151"/>
      <c r="G33" s="151"/>
      <c r="H33" s="151"/>
      <c r="I33" s="151"/>
      <c r="J33" s="151"/>
      <c r="K33" s="151"/>
      <c r="L33" s="152"/>
    </row>
    <row r="34" spans="2:12" ht="20.25" customHeight="1" thickBot="1" x14ac:dyDescent="0.25">
      <c r="B34" s="169"/>
      <c r="C34" s="173"/>
      <c r="D34" s="11" t="s">
        <v>2</v>
      </c>
      <c r="E34" s="153" t="s">
        <v>29</v>
      </c>
      <c r="F34" s="154"/>
      <c r="G34" s="154"/>
      <c r="H34" s="154"/>
      <c r="I34" s="154"/>
      <c r="J34" s="154"/>
      <c r="K34" s="154"/>
      <c r="L34" s="155"/>
    </row>
    <row r="35" spans="2:12" ht="20.25" customHeight="1" x14ac:dyDescent="0.2">
      <c r="B35" s="169"/>
      <c r="C35" s="171" t="s">
        <v>30</v>
      </c>
      <c r="D35" s="9" t="s">
        <v>1</v>
      </c>
      <c r="E35" s="147" t="s">
        <v>37</v>
      </c>
      <c r="F35" s="148"/>
      <c r="G35" s="148"/>
      <c r="H35" s="148"/>
      <c r="I35" s="148"/>
      <c r="J35" s="148"/>
      <c r="K35" s="148"/>
      <c r="L35" s="149"/>
    </row>
    <row r="36" spans="2:12" ht="20.25" customHeight="1" x14ac:dyDescent="0.2">
      <c r="B36" s="169"/>
      <c r="C36" s="172"/>
      <c r="D36" s="10" t="s">
        <v>130</v>
      </c>
      <c r="E36" s="150" t="s">
        <v>38</v>
      </c>
      <c r="F36" s="151"/>
      <c r="G36" s="151"/>
      <c r="H36" s="151"/>
      <c r="I36" s="151"/>
      <c r="J36" s="151"/>
      <c r="K36" s="151"/>
      <c r="L36" s="152"/>
    </row>
    <row r="37" spans="2:12" ht="20.25" customHeight="1" thickBot="1" x14ac:dyDescent="0.25">
      <c r="B37" s="169"/>
      <c r="C37" s="173"/>
      <c r="D37" s="11" t="s">
        <v>2</v>
      </c>
      <c r="E37" s="153" t="s">
        <v>135</v>
      </c>
      <c r="F37" s="154"/>
      <c r="G37" s="154"/>
      <c r="H37" s="154"/>
      <c r="I37" s="154"/>
      <c r="J37" s="154"/>
      <c r="K37" s="154"/>
      <c r="L37" s="155"/>
    </row>
    <row r="38" spans="2:12" ht="20.25" customHeight="1" x14ac:dyDescent="0.2">
      <c r="B38" s="169"/>
      <c r="C38" s="171" t="s">
        <v>39</v>
      </c>
      <c r="D38" s="9" t="s">
        <v>1</v>
      </c>
      <c r="E38" s="147" t="s">
        <v>48</v>
      </c>
      <c r="F38" s="148"/>
      <c r="G38" s="148"/>
      <c r="H38" s="148"/>
      <c r="I38" s="148"/>
      <c r="J38" s="148"/>
      <c r="K38" s="148"/>
      <c r="L38" s="149"/>
    </row>
    <row r="39" spans="2:12" ht="20.25" customHeight="1" x14ac:dyDescent="0.2">
      <c r="B39" s="169"/>
      <c r="C39" s="172"/>
      <c r="D39" s="10" t="s">
        <v>130</v>
      </c>
      <c r="E39" s="150" t="s">
        <v>49</v>
      </c>
      <c r="F39" s="151"/>
      <c r="G39" s="151"/>
      <c r="H39" s="151"/>
      <c r="I39" s="151"/>
      <c r="J39" s="151"/>
      <c r="K39" s="151"/>
      <c r="L39" s="152"/>
    </row>
    <row r="40" spans="2:12" ht="20.25" customHeight="1" thickBot="1" x14ac:dyDescent="0.25">
      <c r="B40" s="170"/>
      <c r="C40" s="173"/>
      <c r="D40" s="11" t="s">
        <v>2</v>
      </c>
      <c r="E40" s="153" t="s">
        <v>50</v>
      </c>
      <c r="F40" s="154"/>
      <c r="G40" s="154"/>
      <c r="H40" s="154"/>
      <c r="I40" s="154"/>
      <c r="J40" s="154"/>
      <c r="K40" s="154"/>
      <c r="L40" s="155"/>
    </row>
    <row r="41" spans="2:12" s="1" customFormat="1" ht="20.25" customHeight="1" thickBot="1" x14ac:dyDescent="0.25">
      <c r="D41" s="3"/>
      <c r="E41" s="33"/>
      <c r="F41" s="33"/>
      <c r="G41" s="33"/>
      <c r="H41" s="33"/>
      <c r="I41" s="33"/>
      <c r="J41" s="33"/>
      <c r="K41" s="33"/>
      <c r="L41" s="33"/>
    </row>
    <row r="42" spans="2:12" ht="20.25" customHeight="1" x14ac:dyDescent="0.2">
      <c r="B42" s="174" t="s">
        <v>6</v>
      </c>
      <c r="C42" s="177" t="s">
        <v>0</v>
      </c>
      <c r="D42" s="9" t="s">
        <v>1</v>
      </c>
      <c r="E42" s="147" t="s">
        <v>7</v>
      </c>
      <c r="F42" s="148"/>
      <c r="G42" s="148"/>
      <c r="H42" s="148"/>
      <c r="I42" s="148"/>
      <c r="J42" s="148"/>
      <c r="K42" s="148"/>
      <c r="L42" s="149"/>
    </row>
    <row r="43" spans="2:12" ht="20.25" customHeight="1" x14ac:dyDescent="0.2">
      <c r="B43" s="175"/>
      <c r="C43" s="178"/>
      <c r="D43" s="10" t="s">
        <v>130</v>
      </c>
      <c r="E43" s="150" t="s">
        <v>8</v>
      </c>
      <c r="F43" s="151"/>
      <c r="G43" s="151"/>
      <c r="H43" s="151"/>
      <c r="I43" s="151"/>
      <c r="J43" s="151"/>
      <c r="K43" s="151"/>
      <c r="L43" s="152"/>
    </row>
    <row r="44" spans="2:12" ht="20.25" customHeight="1" thickBot="1" x14ac:dyDescent="0.25">
      <c r="B44" s="175"/>
      <c r="C44" s="179"/>
      <c r="D44" s="11" t="s">
        <v>2</v>
      </c>
      <c r="E44" s="153" t="s">
        <v>9</v>
      </c>
      <c r="F44" s="154"/>
      <c r="G44" s="154"/>
      <c r="H44" s="154"/>
      <c r="I44" s="154"/>
      <c r="J44" s="154"/>
      <c r="K44" s="154"/>
      <c r="L44" s="155"/>
    </row>
    <row r="45" spans="2:12" ht="20.25" customHeight="1" x14ac:dyDescent="0.2">
      <c r="B45" s="175"/>
      <c r="C45" s="177" t="s">
        <v>18</v>
      </c>
      <c r="D45" s="9" t="s">
        <v>1</v>
      </c>
      <c r="E45" s="147" t="s">
        <v>22</v>
      </c>
      <c r="F45" s="148"/>
      <c r="G45" s="148"/>
      <c r="H45" s="148"/>
      <c r="I45" s="148"/>
      <c r="J45" s="148"/>
      <c r="K45" s="148"/>
      <c r="L45" s="149"/>
    </row>
    <row r="46" spans="2:12" ht="20.25" customHeight="1" x14ac:dyDescent="0.2">
      <c r="B46" s="175"/>
      <c r="C46" s="178"/>
      <c r="D46" s="10" t="s">
        <v>130</v>
      </c>
      <c r="E46" s="150" t="s">
        <v>23</v>
      </c>
      <c r="F46" s="151"/>
      <c r="G46" s="151"/>
      <c r="H46" s="151"/>
      <c r="I46" s="151"/>
      <c r="J46" s="151"/>
      <c r="K46" s="151"/>
      <c r="L46" s="152"/>
    </row>
    <row r="47" spans="2:12" ht="20.25" customHeight="1" thickBot="1" x14ac:dyDescent="0.25">
      <c r="B47" s="175"/>
      <c r="C47" s="179"/>
      <c r="D47" s="11" t="s">
        <v>2</v>
      </c>
      <c r="E47" s="153" t="s">
        <v>24</v>
      </c>
      <c r="F47" s="154"/>
      <c r="G47" s="154"/>
      <c r="H47" s="154"/>
      <c r="I47" s="154"/>
      <c r="J47" s="154"/>
      <c r="K47" s="154"/>
      <c r="L47" s="155"/>
    </row>
    <row r="48" spans="2:12" ht="20.25" customHeight="1" x14ac:dyDescent="0.2">
      <c r="B48" s="175"/>
      <c r="C48" s="177" t="s">
        <v>30</v>
      </c>
      <c r="D48" s="9" t="s">
        <v>1</v>
      </c>
      <c r="E48" s="147" t="s">
        <v>31</v>
      </c>
      <c r="F48" s="148"/>
      <c r="G48" s="148"/>
      <c r="H48" s="148"/>
      <c r="I48" s="148"/>
      <c r="J48" s="148"/>
      <c r="K48" s="148"/>
      <c r="L48" s="149"/>
    </row>
    <row r="49" spans="2:12" ht="20.25" customHeight="1" x14ac:dyDescent="0.2">
      <c r="B49" s="175"/>
      <c r="C49" s="178"/>
      <c r="D49" s="10" t="s">
        <v>130</v>
      </c>
      <c r="E49" s="150" t="s">
        <v>32</v>
      </c>
      <c r="F49" s="151"/>
      <c r="G49" s="151"/>
      <c r="H49" s="151"/>
      <c r="I49" s="151"/>
      <c r="J49" s="151"/>
      <c r="K49" s="151"/>
      <c r="L49" s="152"/>
    </row>
    <row r="50" spans="2:12" ht="20.25" customHeight="1" thickBot="1" x14ac:dyDescent="0.25">
      <c r="B50" s="175"/>
      <c r="C50" s="179"/>
      <c r="D50" s="11" t="s">
        <v>2</v>
      </c>
      <c r="E50" s="153" t="s">
        <v>33</v>
      </c>
      <c r="F50" s="154"/>
      <c r="G50" s="154"/>
      <c r="H50" s="154"/>
      <c r="I50" s="154"/>
      <c r="J50" s="154"/>
      <c r="K50" s="154"/>
      <c r="L50" s="155"/>
    </row>
    <row r="51" spans="2:12" ht="20.25" customHeight="1" x14ac:dyDescent="0.2">
      <c r="B51" s="175"/>
      <c r="C51" s="177" t="s">
        <v>39</v>
      </c>
      <c r="D51" s="9" t="s">
        <v>1</v>
      </c>
      <c r="E51" s="147" t="s">
        <v>43</v>
      </c>
      <c r="F51" s="148"/>
      <c r="G51" s="148"/>
      <c r="H51" s="148"/>
      <c r="I51" s="148"/>
      <c r="J51" s="148"/>
      <c r="K51" s="148"/>
      <c r="L51" s="149"/>
    </row>
    <row r="52" spans="2:12" ht="20.25" customHeight="1" x14ac:dyDescent="0.2">
      <c r="B52" s="175"/>
      <c r="C52" s="178"/>
      <c r="D52" s="10" t="s">
        <v>130</v>
      </c>
      <c r="E52" s="150" t="s">
        <v>41</v>
      </c>
      <c r="F52" s="151"/>
      <c r="G52" s="151"/>
      <c r="H52" s="151"/>
      <c r="I52" s="151"/>
      <c r="J52" s="151"/>
      <c r="K52" s="151"/>
      <c r="L52" s="152"/>
    </row>
    <row r="53" spans="2:12" ht="20.25" customHeight="1" thickBot="1" x14ac:dyDescent="0.25">
      <c r="B53" s="176"/>
      <c r="C53" s="179"/>
      <c r="D53" s="11" t="s">
        <v>2</v>
      </c>
      <c r="E53" s="153" t="s">
        <v>44</v>
      </c>
      <c r="F53" s="154"/>
      <c r="G53" s="154"/>
      <c r="H53" s="154"/>
      <c r="I53" s="154"/>
      <c r="J53" s="154"/>
      <c r="K53" s="154"/>
      <c r="L53" s="155"/>
    </row>
    <row r="54" spans="2:12" s="1" customFormat="1" ht="20.25" customHeight="1" thickBot="1" x14ac:dyDescent="0.25">
      <c r="D54" s="3"/>
    </row>
    <row r="55" spans="2:12" ht="20.25" customHeight="1" x14ac:dyDescent="0.2">
      <c r="B55" s="180" t="s">
        <v>101</v>
      </c>
      <c r="C55" s="183" t="s">
        <v>80</v>
      </c>
      <c r="D55" s="9">
        <v>5</v>
      </c>
      <c r="E55" s="147" t="s">
        <v>85</v>
      </c>
      <c r="F55" s="148"/>
      <c r="G55" s="148"/>
      <c r="H55" s="148"/>
      <c r="I55" s="148"/>
      <c r="J55" s="148"/>
      <c r="K55" s="148"/>
      <c r="L55" s="149"/>
    </row>
    <row r="56" spans="2:12" ht="20.25" customHeight="1" x14ac:dyDescent="0.2">
      <c r="B56" s="181"/>
      <c r="C56" s="184"/>
      <c r="D56" s="10">
        <v>3</v>
      </c>
      <c r="E56" s="150" t="s">
        <v>86</v>
      </c>
      <c r="F56" s="151"/>
      <c r="G56" s="151"/>
      <c r="H56" s="151"/>
      <c r="I56" s="151"/>
      <c r="J56" s="151"/>
      <c r="K56" s="151"/>
      <c r="L56" s="152"/>
    </row>
    <row r="57" spans="2:12" ht="20.25" customHeight="1" thickBot="1" x14ac:dyDescent="0.25">
      <c r="B57" s="181"/>
      <c r="C57" s="185"/>
      <c r="D57" s="11">
        <v>1</v>
      </c>
      <c r="E57" s="153" t="s">
        <v>87</v>
      </c>
      <c r="F57" s="154"/>
      <c r="G57" s="154"/>
      <c r="H57" s="154"/>
      <c r="I57" s="154"/>
      <c r="J57" s="154"/>
      <c r="K57" s="154"/>
      <c r="L57" s="155"/>
    </row>
    <row r="58" spans="2:12" ht="20.25" customHeight="1" x14ac:dyDescent="0.2">
      <c r="B58" s="181"/>
      <c r="C58" s="183" t="s">
        <v>81</v>
      </c>
      <c r="D58" s="9">
        <v>5</v>
      </c>
      <c r="E58" s="147" t="s">
        <v>88</v>
      </c>
      <c r="F58" s="148"/>
      <c r="G58" s="148"/>
      <c r="H58" s="148"/>
      <c r="I58" s="148"/>
      <c r="J58" s="148"/>
      <c r="K58" s="148"/>
      <c r="L58" s="149"/>
    </row>
    <row r="59" spans="2:12" ht="20.25" customHeight="1" x14ac:dyDescent="0.2">
      <c r="B59" s="181"/>
      <c r="C59" s="184"/>
      <c r="D59" s="10">
        <v>3</v>
      </c>
      <c r="E59" s="150" t="s">
        <v>89</v>
      </c>
      <c r="F59" s="151"/>
      <c r="G59" s="151"/>
      <c r="H59" s="151"/>
      <c r="I59" s="151"/>
      <c r="J59" s="151"/>
      <c r="K59" s="151"/>
      <c r="L59" s="152"/>
    </row>
    <row r="60" spans="2:12" ht="20.25" customHeight="1" thickBot="1" x14ac:dyDescent="0.25">
      <c r="B60" s="181"/>
      <c r="C60" s="185"/>
      <c r="D60" s="11">
        <v>1</v>
      </c>
      <c r="E60" s="153" t="s">
        <v>90</v>
      </c>
      <c r="F60" s="154"/>
      <c r="G60" s="154"/>
      <c r="H60" s="154"/>
      <c r="I60" s="154"/>
      <c r="J60" s="154"/>
      <c r="K60" s="154"/>
      <c r="L60" s="155"/>
    </row>
    <row r="61" spans="2:12" ht="20.25" customHeight="1" x14ac:dyDescent="0.2">
      <c r="B61" s="181"/>
      <c r="C61" s="183" t="s">
        <v>100</v>
      </c>
      <c r="D61" s="9">
        <v>5</v>
      </c>
      <c r="E61" s="147" t="s">
        <v>91</v>
      </c>
      <c r="F61" s="148"/>
      <c r="G61" s="148"/>
      <c r="H61" s="148"/>
      <c r="I61" s="148"/>
      <c r="J61" s="148"/>
      <c r="K61" s="148"/>
      <c r="L61" s="149"/>
    </row>
    <row r="62" spans="2:12" ht="20.25" customHeight="1" x14ac:dyDescent="0.2">
      <c r="B62" s="181"/>
      <c r="C62" s="184"/>
      <c r="D62" s="10">
        <v>3</v>
      </c>
      <c r="E62" s="150" t="s">
        <v>92</v>
      </c>
      <c r="F62" s="151"/>
      <c r="G62" s="151"/>
      <c r="H62" s="151"/>
      <c r="I62" s="151"/>
      <c r="J62" s="151"/>
      <c r="K62" s="151"/>
      <c r="L62" s="152"/>
    </row>
    <row r="63" spans="2:12" ht="20.25" customHeight="1" thickBot="1" x14ac:dyDescent="0.25">
      <c r="B63" s="181"/>
      <c r="C63" s="185"/>
      <c r="D63" s="11">
        <v>1</v>
      </c>
      <c r="E63" s="153" t="s">
        <v>93</v>
      </c>
      <c r="F63" s="154"/>
      <c r="G63" s="154"/>
      <c r="H63" s="154"/>
      <c r="I63" s="154"/>
      <c r="J63" s="154"/>
      <c r="K63" s="154"/>
      <c r="L63" s="155"/>
    </row>
    <row r="64" spans="2:12" ht="20.25" customHeight="1" x14ac:dyDescent="0.2">
      <c r="B64" s="181"/>
      <c r="C64" s="183" t="s">
        <v>84</v>
      </c>
      <c r="D64" s="9">
        <v>5</v>
      </c>
      <c r="E64" s="147" t="s">
        <v>94</v>
      </c>
      <c r="F64" s="148"/>
      <c r="G64" s="148"/>
      <c r="H64" s="148"/>
      <c r="I64" s="148"/>
      <c r="J64" s="148"/>
      <c r="K64" s="148"/>
      <c r="L64" s="149"/>
    </row>
    <row r="65" spans="2:12" ht="20.25" customHeight="1" x14ac:dyDescent="0.2">
      <c r="B65" s="181"/>
      <c r="C65" s="184"/>
      <c r="D65" s="10">
        <v>3</v>
      </c>
      <c r="E65" s="150" t="s">
        <v>95</v>
      </c>
      <c r="F65" s="151"/>
      <c r="G65" s="151"/>
      <c r="H65" s="151"/>
      <c r="I65" s="151"/>
      <c r="J65" s="151"/>
      <c r="K65" s="151"/>
      <c r="L65" s="152"/>
    </row>
    <row r="66" spans="2:12" ht="20.25" customHeight="1" thickBot="1" x14ac:dyDescent="0.25">
      <c r="B66" s="181"/>
      <c r="C66" s="185"/>
      <c r="D66" s="11">
        <v>1</v>
      </c>
      <c r="E66" s="153" t="s">
        <v>96</v>
      </c>
      <c r="F66" s="154"/>
      <c r="G66" s="154"/>
      <c r="H66" s="154"/>
      <c r="I66" s="154"/>
      <c r="J66" s="154"/>
      <c r="K66" s="154"/>
      <c r="L66" s="155"/>
    </row>
    <row r="67" spans="2:12" ht="20.25" customHeight="1" x14ac:dyDescent="0.2">
      <c r="B67" s="181"/>
      <c r="C67" s="183" t="s">
        <v>83</v>
      </c>
      <c r="D67" s="9">
        <v>5</v>
      </c>
      <c r="E67" s="147" t="s">
        <v>97</v>
      </c>
      <c r="F67" s="148"/>
      <c r="G67" s="148"/>
      <c r="H67" s="148"/>
      <c r="I67" s="148"/>
      <c r="J67" s="148"/>
      <c r="K67" s="148"/>
      <c r="L67" s="149"/>
    </row>
    <row r="68" spans="2:12" ht="20.25" customHeight="1" x14ac:dyDescent="0.2">
      <c r="B68" s="181"/>
      <c r="C68" s="184"/>
      <c r="D68" s="10">
        <v>3</v>
      </c>
      <c r="E68" s="150" t="s">
        <v>98</v>
      </c>
      <c r="F68" s="151"/>
      <c r="G68" s="151"/>
      <c r="H68" s="151"/>
      <c r="I68" s="151"/>
      <c r="J68" s="151"/>
      <c r="K68" s="151"/>
      <c r="L68" s="152"/>
    </row>
    <row r="69" spans="2:12" ht="20.25" customHeight="1" thickBot="1" x14ac:dyDescent="0.25">
      <c r="B69" s="182"/>
      <c r="C69" s="185"/>
      <c r="D69" s="11">
        <v>1</v>
      </c>
      <c r="E69" s="153" t="s">
        <v>99</v>
      </c>
      <c r="F69" s="154"/>
      <c r="G69" s="154"/>
      <c r="H69" s="154"/>
      <c r="I69" s="154"/>
      <c r="J69" s="154"/>
      <c r="K69" s="154"/>
      <c r="L69" s="155"/>
    </row>
    <row r="70" spans="2:12" s="1" customFormat="1" ht="409.5" customHeight="1" x14ac:dyDescent="0.2">
      <c r="D70" s="3"/>
    </row>
  </sheetData>
  <sheetProtection sheet="1" objects="1" scenarios="1" selectLockedCells="1"/>
  <mergeCells count="89">
    <mergeCell ref="C64:C66"/>
    <mergeCell ref="E64:L64"/>
    <mergeCell ref="E65:L65"/>
    <mergeCell ref="E66:L66"/>
    <mergeCell ref="E68:L68"/>
    <mergeCell ref="E69:L69"/>
    <mergeCell ref="E61:L61"/>
    <mergeCell ref="E62:L62"/>
    <mergeCell ref="E63:L63"/>
    <mergeCell ref="C51:C53"/>
    <mergeCell ref="E51:L51"/>
    <mergeCell ref="E52:L52"/>
    <mergeCell ref="E53:L53"/>
    <mergeCell ref="B55:B69"/>
    <mergeCell ref="C55:C57"/>
    <mergeCell ref="E55:L55"/>
    <mergeCell ref="E56:L56"/>
    <mergeCell ref="E57:L57"/>
    <mergeCell ref="C58:C60"/>
    <mergeCell ref="E58:L58"/>
    <mergeCell ref="E59:L59"/>
    <mergeCell ref="E60:L60"/>
    <mergeCell ref="C61:C63"/>
    <mergeCell ref="C67:C69"/>
    <mergeCell ref="E67:L67"/>
    <mergeCell ref="E38:L38"/>
    <mergeCell ref="E39:L39"/>
    <mergeCell ref="E40:L40"/>
    <mergeCell ref="B42:B53"/>
    <mergeCell ref="C42:C44"/>
    <mergeCell ref="E42:L42"/>
    <mergeCell ref="E43:L43"/>
    <mergeCell ref="E44:L44"/>
    <mergeCell ref="C45:C47"/>
    <mergeCell ref="E45:L45"/>
    <mergeCell ref="E46:L46"/>
    <mergeCell ref="E47:L47"/>
    <mergeCell ref="C48:C50"/>
    <mergeCell ref="E48:L48"/>
    <mergeCell ref="E49:L49"/>
    <mergeCell ref="E50:L50"/>
    <mergeCell ref="E26:L26"/>
    <mergeCell ref="E27:L27"/>
    <mergeCell ref="B29:B40"/>
    <mergeCell ref="C29:C31"/>
    <mergeCell ref="E29:L29"/>
    <mergeCell ref="E30:L30"/>
    <mergeCell ref="E31:L31"/>
    <mergeCell ref="C32:C34"/>
    <mergeCell ref="E32:L32"/>
    <mergeCell ref="E33:L33"/>
    <mergeCell ref="E34:L34"/>
    <mergeCell ref="C35:C37"/>
    <mergeCell ref="E35:L35"/>
    <mergeCell ref="E36:L36"/>
    <mergeCell ref="E37:L37"/>
    <mergeCell ref="C38:C40"/>
    <mergeCell ref="E14:L14"/>
    <mergeCell ref="B16:B27"/>
    <mergeCell ref="C16:C18"/>
    <mergeCell ref="E16:L16"/>
    <mergeCell ref="E17:L17"/>
    <mergeCell ref="E18:L18"/>
    <mergeCell ref="C19:C21"/>
    <mergeCell ref="E19:L19"/>
    <mergeCell ref="E20:L20"/>
    <mergeCell ref="E21:L21"/>
    <mergeCell ref="C22:C24"/>
    <mergeCell ref="E22:L22"/>
    <mergeCell ref="E23:L23"/>
    <mergeCell ref="E24:L24"/>
    <mergeCell ref="C25:C27"/>
    <mergeCell ref="E25:L25"/>
    <mergeCell ref="E6:L6"/>
    <mergeCell ref="E7:L7"/>
    <mergeCell ref="E8:L8"/>
    <mergeCell ref="B3:B14"/>
    <mergeCell ref="C3:C5"/>
    <mergeCell ref="E3:L3"/>
    <mergeCell ref="E4:L4"/>
    <mergeCell ref="E5:L5"/>
    <mergeCell ref="C6:C8"/>
    <mergeCell ref="C9:C11"/>
    <mergeCell ref="E9:L9"/>
    <mergeCell ref="E10:L10"/>
    <mergeCell ref="E11:L11"/>
    <mergeCell ref="C12:C14"/>
    <mergeCell ref="E12:L12"/>
    <mergeCell ref="E13:L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C90F0-C2FE-4245-9FA6-F1D3A3566893}">
  <dimension ref="A1:J54"/>
  <sheetViews>
    <sheetView tabSelected="1" workbookViewId="0">
      <selection activeCell="D21" sqref="D21"/>
    </sheetView>
  </sheetViews>
  <sheetFormatPr defaultColWidth="8.85546875" defaultRowHeight="12.75" x14ac:dyDescent="0.2"/>
  <cols>
    <col min="1" max="1" width="6" style="2" customWidth="1"/>
    <col min="2" max="2" width="15.42578125" style="2" customWidth="1"/>
    <col min="3" max="4" width="18.85546875" style="34" customWidth="1"/>
    <col min="5" max="8" width="12.85546875" style="2" customWidth="1"/>
    <col min="9" max="9" width="54.140625" style="2" customWidth="1"/>
    <col min="10" max="10" width="11" style="2" customWidth="1"/>
    <col min="11" max="11" width="8.85546875" style="2"/>
    <col min="12" max="12" width="11.85546875" style="2" customWidth="1"/>
    <col min="13" max="14" width="8.85546875" style="2"/>
    <col min="15" max="15" width="9.42578125" style="2" customWidth="1"/>
    <col min="16" max="16384" width="8.85546875" style="2"/>
  </cols>
  <sheetData>
    <row r="1" spans="1:10" s="1" customFormat="1" ht="29.25" customHeight="1" x14ac:dyDescent="0.2">
      <c r="C1" s="3"/>
      <c r="D1" s="3"/>
    </row>
    <row r="2" spans="1:10" s="1" customFormat="1" ht="27.75" customHeight="1" thickBot="1" x14ac:dyDescent="0.25">
      <c r="B2" s="188" t="s">
        <v>77</v>
      </c>
      <c r="C2" s="188"/>
      <c r="D2" s="188"/>
      <c r="E2" s="188"/>
    </row>
    <row r="3" spans="1:10" s="8" customFormat="1" ht="16.5" customHeight="1" thickTop="1" x14ac:dyDescent="0.25">
      <c r="A3" s="7"/>
      <c r="B3" s="57"/>
      <c r="C3" s="58" t="s">
        <v>71</v>
      </c>
      <c r="D3" s="27" t="s">
        <v>72</v>
      </c>
      <c r="E3" s="14"/>
      <c r="F3" s="14"/>
      <c r="G3" s="14"/>
      <c r="H3" s="14"/>
      <c r="I3" s="15"/>
      <c r="J3" s="7"/>
    </row>
    <row r="4" spans="1:10" s="8" customFormat="1" ht="16.5" customHeight="1" x14ac:dyDescent="0.25">
      <c r="A4" s="7"/>
      <c r="B4" s="19" t="s">
        <v>51</v>
      </c>
      <c r="C4" s="56">
        <v>0.35</v>
      </c>
      <c r="D4" s="201">
        <v>0.35</v>
      </c>
      <c r="E4" s="13" t="s">
        <v>67</v>
      </c>
      <c r="F4" s="12"/>
      <c r="G4" s="12"/>
      <c r="H4" s="12"/>
      <c r="I4" s="16"/>
      <c r="J4" s="7"/>
    </row>
    <row r="5" spans="1:10" s="8" customFormat="1" ht="16.5" customHeight="1" x14ac:dyDescent="0.25">
      <c r="A5" s="7"/>
      <c r="B5" s="19" t="s">
        <v>18</v>
      </c>
      <c r="C5" s="56">
        <v>0.25</v>
      </c>
      <c r="D5" s="201">
        <v>0.25</v>
      </c>
      <c r="E5" s="13" t="s">
        <v>68</v>
      </c>
      <c r="F5" s="12"/>
      <c r="G5" s="12"/>
      <c r="H5" s="12"/>
      <c r="I5" s="16"/>
      <c r="J5" s="7"/>
    </row>
    <row r="6" spans="1:10" s="8" customFormat="1" ht="16.5" customHeight="1" x14ac:dyDescent="0.25">
      <c r="A6" s="7"/>
      <c r="B6" s="19" t="s">
        <v>30</v>
      </c>
      <c r="C6" s="56">
        <v>0.2</v>
      </c>
      <c r="D6" s="201">
        <v>0.2</v>
      </c>
      <c r="E6" s="13" t="s">
        <v>69</v>
      </c>
      <c r="F6" s="12"/>
      <c r="G6" s="12"/>
      <c r="H6" s="12"/>
      <c r="I6" s="16"/>
      <c r="J6" s="7"/>
    </row>
    <row r="7" spans="1:10" s="8" customFormat="1" ht="16.5" customHeight="1" x14ac:dyDescent="0.25">
      <c r="A7" s="7"/>
      <c r="B7" s="19" t="s">
        <v>39</v>
      </c>
      <c r="C7" s="56">
        <v>0.2</v>
      </c>
      <c r="D7" s="201">
        <v>0.2</v>
      </c>
      <c r="E7" s="13" t="s">
        <v>70</v>
      </c>
      <c r="F7" s="12"/>
      <c r="G7" s="12"/>
      <c r="H7" s="12"/>
      <c r="I7" s="16"/>
      <c r="J7" s="7"/>
    </row>
    <row r="8" spans="1:10" s="8" customFormat="1" ht="16.5" customHeight="1" thickBot="1" x14ac:dyDescent="0.3">
      <c r="A8" s="7"/>
      <c r="B8" s="59"/>
      <c r="C8" s="60">
        <f>SUM(C4:C7)</f>
        <v>1</v>
      </c>
      <c r="D8" s="61">
        <f>SUM(D4:D7)</f>
        <v>1</v>
      </c>
      <c r="E8" s="17"/>
      <c r="F8" s="17"/>
      <c r="G8" s="17"/>
      <c r="H8" s="17"/>
      <c r="I8" s="18"/>
      <c r="J8" s="7"/>
    </row>
    <row r="9" spans="1:10" s="8" customFormat="1" ht="16.5" customHeight="1" thickTop="1" x14ac:dyDescent="0.25">
      <c r="A9" s="7"/>
      <c r="B9" s="7"/>
      <c r="C9" s="20"/>
      <c r="D9" s="20"/>
      <c r="E9" s="7"/>
      <c r="F9" s="7"/>
      <c r="G9" s="7"/>
      <c r="H9" s="7"/>
      <c r="I9" s="7"/>
    </row>
    <row r="10" spans="1:10" s="8" customFormat="1" ht="21" customHeight="1" thickBot="1" x14ac:dyDescent="0.3">
      <c r="A10" s="7"/>
      <c r="B10" s="188" t="s">
        <v>78</v>
      </c>
      <c r="C10" s="188"/>
      <c r="D10" s="188"/>
      <c r="E10" s="188"/>
      <c r="F10" s="7"/>
      <c r="G10" s="7"/>
      <c r="H10" s="7"/>
      <c r="I10" s="7"/>
    </row>
    <row r="11" spans="1:10" s="8" customFormat="1" ht="16.5" customHeight="1" thickTop="1" x14ac:dyDescent="0.25">
      <c r="A11" s="7"/>
      <c r="B11" s="57"/>
      <c r="C11" s="27" t="s">
        <v>71</v>
      </c>
      <c r="D11" s="27" t="s">
        <v>72</v>
      </c>
      <c r="E11" s="14"/>
      <c r="F11" s="14"/>
      <c r="G11" s="14"/>
      <c r="H11" s="14"/>
      <c r="I11" s="15"/>
    </row>
    <row r="12" spans="1:10" s="8" customFormat="1" ht="16.5" customHeight="1" x14ac:dyDescent="0.25">
      <c r="A12" s="7"/>
      <c r="B12" s="52" t="s">
        <v>63</v>
      </c>
      <c r="C12" s="12">
        <v>0.35</v>
      </c>
      <c r="D12" s="202">
        <v>0.35</v>
      </c>
      <c r="E12" s="13" t="s">
        <v>73</v>
      </c>
      <c r="F12" s="12"/>
      <c r="G12" s="12"/>
      <c r="H12" s="12"/>
      <c r="I12" s="16"/>
    </row>
    <row r="13" spans="1:10" s="8" customFormat="1" ht="16.5" customHeight="1" x14ac:dyDescent="0.25">
      <c r="A13" s="7"/>
      <c r="B13" s="53" t="s">
        <v>10</v>
      </c>
      <c r="C13" s="12">
        <v>0.15</v>
      </c>
      <c r="D13" s="202">
        <v>0.15</v>
      </c>
      <c r="E13" s="13" t="s">
        <v>74</v>
      </c>
      <c r="F13" s="12"/>
      <c r="G13" s="12"/>
      <c r="H13" s="12"/>
      <c r="I13" s="16"/>
    </row>
    <row r="14" spans="1:10" s="8" customFormat="1" ht="16.5" customHeight="1" x14ac:dyDescent="0.25">
      <c r="A14" s="7"/>
      <c r="B14" s="54" t="s">
        <v>14</v>
      </c>
      <c r="C14" s="12">
        <v>0.25</v>
      </c>
      <c r="D14" s="202">
        <v>0.25</v>
      </c>
      <c r="E14" s="13" t="s">
        <v>75</v>
      </c>
      <c r="F14" s="12"/>
      <c r="G14" s="12"/>
      <c r="H14" s="12"/>
      <c r="I14" s="16"/>
    </row>
    <row r="15" spans="1:10" s="7" customFormat="1" ht="16.5" customHeight="1" x14ac:dyDescent="0.25">
      <c r="B15" s="55" t="s">
        <v>6</v>
      </c>
      <c r="C15" s="12">
        <v>0.25</v>
      </c>
      <c r="D15" s="202">
        <v>0.25</v>
      </c>
      <c r="E15" s="13" t="s">
        <v>76</v>
      </c>
      <c r="F15" s="12"/>
      <c r="G15" s="12"/>
      <c r="H15" s="12"/>
      <c r="I15" s="16"/>
    </row>
    <row r="16" spans="1:10" s="8" customFormat="1" ht="16.5" customHeight="1" thickBot="1" x14ac:dyDescent="0.3">
      <c r="A16" s="7"/>
      <c r="B16" s="59"/>
      <c r="C16" s="61">
        <f>SUM(C12:C15)</f>
        <v>1</v>
      </c>
      <c r="D16" s="61">
        <f>SUM(D12:D15)</f>
        <v>1</v>
      </c>
      <c r="E16" s="17"/>
      <c r="F16" s="17"/>
      <c r="G16" s="17"/>
      <c r="H16" s="17"/>
      <c r="I16" s="18"/>
    </row>
    <row r="17" spans="1:9" s="8" customFormat="1" ht="16.5" customHeight="1" thickTop="1" x14ac:dyDescent="0.25">
      <c r="A17" s="7"/>
      <c r="B17" s="7"/>
      <c r="C17" s="20"/>
      <c r="D17" s="20"/>
      <c r="E17" s="7"/>
      <c r="F17" s="7"/>
      <c r="G17" s="7"/>
      <c r="H17" s="7"/>
      <c r="I17" s="7"/>
    </row>
    <row r="18" spans="1:9" s="8" customFormat="1" ht="25.5" customHeight="1" thickBot="1" x14ac:dyDescent="0.3">
      <c r="A18" s="7"/>
      <c r="B18" s="188" t="s">
        <v>114</v>
      </c>
      <c r="C18" s="188"/>
      <c r="D18" s="188"/>
      <c r="E18" s="188"/>
      <c r="F18" s="7"/>
      <c r="G18" s="7"/>
      <c r="H18" s="7"/>
      <c r="I18" s="7"/>
    </row>
    <row r="19" spans="1:9" s="8" customFormat="1" ht="16.5" customHeight="1" thickTop="1" x14ac:dyDescent="0.25">
      <c r="A19" s="7"/>
      <c r="B19" s="57"/>
      <c r="C19" s="27" t="s">
        <v>71</v>
      </c>
      <c r="D19" s="27" t="s">
        <v>72</v>
      </c>
      <c r="E19" s="14"/>
      <c r="F19" s="14"/>
      <c r="G19" s="14"/>
      <c r="H19" s="14"/>
      <c r="I19" s="15"/>
    </row>
    <row r="20" spans="1:9" s="8" customFormat="1" ht="16.5" customHeight="1" x14ac:dyDescent="0.25">
      <c r="A20" s="7"/>
      <c r="B20" s="19" t="s">
        <v>79</v>
      </c>
      <c r="C20" s="56">
        <v>0.4</v>
      </c>
      <c r="D20" s="201">
        <v>0.4</v>
      </c>
      <c r="E20" s="186" t="s">
        <v>141</v>
      </c>
      <c r="F20" s="186"/>
      <c r="G20" s="186"/>
      <c r="H20" s="186"/>
      <c r="I20" s="187"/>
    </row>
    <row r="21" spans="1:9" s="8" customFormat="1" ht="16.5" customHeight="1" x14ac:dyDescent="0.25">
      <c r="A21" s="7"/>
      <c r="B21" s="19" t="s">
        <v>80</v>
      </c>
      <c r="C21" s="56">
        <v>0.25</v>
      </c>
      <c r="D21" s="201">
        <v>0.25</v>
      </c>
      <c r="E21" s="186" t="s">
        <v>140</v>
      </c>
      <c r="F21" s="186"/>
      <c r="G21" s="186"/>
      <c r="H21" s="186"/>
      <c r="I21" s="187"/>
    </row>
    <row r="22" spans="1:9" s="8" customFormat="1" ht="16.5" customHeight="1" x14ac:dyDescent="0.25">
      <c r="A22" s="7"/>
      <c r="B22" s="19" t="s">
        <v>81</v>
      </c>
      <c r="C22" s="56">
        <v>0.15</v>
      </c>
      <c r="D22" s="201">
        <v>0.15</v>
      </c>
      <c r="E22" s="186" t="s">
        <v>142</v>
      </c>
      <c r="F22" s="186"/>
      <c r="G22" s="186"/>
      <c r="H22" s="186"/>
      <c r="I22" s="187"/>
    </row>
    <row r="23" spans="1:9" s="8" customFormat="1" ht="16.5" customHeight="1" x14ac:dyDescent="0.25">
      <c r="A23" s="7"/>
      <c r="B23" s="19" t="s">
        <v>100</v>
      </c>
      <c r="C23" s="56">
        <v>0.1</v>
      </c>
      <c r="D23" s="201">
        <v>0.1</v>
      </c>
      <c r="E23" s="186" t="s">
        <v>143</v>
      </c>
      <c r="F23" s="186"/>
      <c r="G23" s="186"/>
      <c r="H23" s="186"/>
      <c r="I23" s="187"/>
    </row>
    <row r="24" spans="1:9" s="8" customFormat="1" ht="16.5" customHeight="1" x14ac:dyDescent="0.25">
      <c r="A24" s="7"/>
      <c r="B24" s="19" t="s">
        <v>82</v>
      </c>
      <c r="C24" s="56">
        <v>0.05</v>
      </c>
      <c r="D24" s="201">
        <v>0.05</v>
      </c>
      <c r="E24" s="186" t="s">
        <v>144</v>
      </c>
      <c r="F24" s="186"/>
      <c r="G24" s="186"/>
      <c r="H24" s="186"/>
      <c r="I24" s="187"/>
    </row>
    <row r="25" spans="1:9" s="8" customFormat="1" ht="16.5" customHeight="1" x14ac:dyDescent="0.25">
      <c r="A25" s="7"/>
      <c r="B25" s="19" t="s">
        <v>83</v>
      </c>
      <c r="C25" s="56">
        <v>0.05</v>
      </c>
      <c r="D25" s="201">
        <v>0.05</v>
      </c>
      <c r="E25" s="186" t="s">
        <v>145</v>
      </c>
      <c r="F25" s="186"/>
      <c r="G25" s="186"/>
      <c r="H25" s="186"/>
      <c r="I25" s="187"/>
    </row>
    <row r="26" spans="1:9" s="8" customFormat="1" ht="16.5" customHeight="1" thickBot="1" x14ac:dyDescent="0.3">
      <c r="A26" s="7"/>
      <c r="B26" s="59"/>
      <c r="C26" s="85">
        <f>SUM(C20:C25)</f>
        <v>1</v>
      </c>
      <c r="D26" s="85">
        <f>SUM(D20:D25)</f>
        <v>1</v>
      </c>
      <c r="E26" s="17"/>
      <c r="F26" s="17"/>
      <c r="G26" s="17"/>
      <c r="H26" s="17"/>
      <c r="I26" s="18"/>
    </row>
    <row r="27" spans="1:9" ht="13.5" thickTop="1" x14ac:dyDescent="0.2">
      <c r="A27" s="1"/>
      <c r="B27" s="1"/>
      <c r="C27" s="3"/>
      <c r="D27" s="3"/>
      <c r="E27" s="1"/>
      <c r="F27" s="1"/>
      <c r="G27" s="1"/>
      <c r="H27" s="1"/>
      <c r="I27" s="1"/>
    </row>
    <row r="28" spans="1:9" s="1" customFormat="1" x14ac:dyDescent="0.2">
      <c r="C28" s="3"/>
      <c r="D28" s="3"/>
    </row>
    <row r="29" spans="1:9" x14ac:dyDescent="0.2">
      <c r="A29" s="1"/>
      <c r="B29" s="1"/>
      <c r="C29" s="3"/>
      <c r="D29" s="3"/>
      <c r="E29" s="1"/>
      <c r="F29" s="1"/>
      <c r="G29" s="1"/>
      <c r="H29" s="1"/>
      <c r="I29" s="1"/>
    </row>
    <row r="30" spans="1:9" x14ac:dyDescent="0.2">
      <c r="A30" s="1"/>
      <c r="B30" s="1"/>
      <c r="C30" s="3"/>
      <c r="D30" s="3"/>
      <c r="E30" s="1"/>
      <c r="F30" s="1"/>
      <c r="G30" s="1"/>
      <c r="H30" s="1"/>
      <c r="I30" s="1"/>
    </row>
    <row r="31" spans="1:9" x14ac:dyDescent="0.2">
      <c r="A31" s="1"/>
      <c r="B31" s="1"/>
      <c r="C31" s="3"/>
      <c r="D31" s="3"/>
      <c r="E31" s="1"/>
      <c r="F31" s="1"/>
      <c r="G31" s="1"/>
      <c r="H31" s="1"/>
      <c r="I31" s="1"/>
    </row>
    <row r="32" spans="1:9" x14ac:dyDescent="0.2">
      <c r="A32" s="1"/>
      <c r="B32" s="1"/>
      <c r="C32" s="3"/>
      <c r="D32" s="3"/>
      <c r="E32" s="1"/>
      <c r="F32" s="1"/>
      <c r="G32" s="1"/>
      <c r="H32" s="1"/>
      <c r="I32" s="1"/>
    </row>
    <row r="33" spans="1:9" x14ac:dyDescent="0.2">
      <c r="A33" s="1"/>
      <c r="B33" s="1"/>
      <c r="C33" s="3"/>
      <c r="D33" s="3"/>
      <c r="E33" s="1"/>
      <c r="F33" s="1"/>
      <c r="G33" s="1"/>
      <c r="H33" s="1"/>
      <c r="I33" s="1"/>
    </row>
    <row r="34" spans="1:9" x14ac:dyDescent="0.2">
      <c r="A34" s="1"/>
      <c r="B34" s="1"/>
      <c r="C34" s="3"/>
      <c r="D34" s="3"/>
      <c r="E34" s="1"/>
      <c r="F34" s="1"/>
      <c r="G34" s="1"/>
      <c r="H34" s="1"/>
      <c r="I34" s="1"/>
    </row>
    <row r="35" spans="1:9" x14ac:dyDescent="0.2">
      <c r="A35" s="1"/>
      <c r="B35" s="1"/>
      <c r="C35" s="3"/>
      <c r="D35" s="3"/>
      <c r="E35" s="1"/>
      <c r="F35" s="1"/>
      <c r="G35" s="1"/>
      <c r="H35" s="1"/>
      <c r="I35" s="1"/>
    </row>
    <row r="36" spans="1:9" x14ac:dyDescent="0.2">
      <c r="A36" s="1"/>
      <c r="B36" s="1"/>
      <c r="C36" s="3"/>
      <c r="D36" s="3"/>
      <c r="E36" s="1"/>
      <c r="F36" s="1"/>
      <c r="G36" s="1"/>
      <c r="H36" s="1"/>
      <c r="I36" s="1"/>
    </row>
    <row r="37" spans="1:9" x14ac:dyDescent="0.2">
      <c r="A37" s="1"/>
      <c r="B37" s="1"/>
      <c r="C37" s="3"/>
      <c r="D37" s="3"/>
      <c r="E37" s="1"/>
      <c r="F37" s="1"/>
      <c r="G37" s="1"/>
      <c r="H37" s="1"/>
      <c r="I37" s="1"/>
    </row>
    <row r="38" spans="1:9" x14ac:dyDescent="0.2">
      <c r="A38" s="1"/>
      <c r="B38" s="1"/>
      <c r="C38" s="3"/>
      <c r="D38" s="3"/>
      <c r="E38" s="1"/>
      <c r="F38" s="1"/>
      <c r="G38" s="1"/>
      <c r="H38" s="1"/>
      <c r="I38" s="1"/>
    </row>
    <row r="39" spans="1:9" x14ac:dyDescent="0.2">
      <c r="A39" s="1"/>
      <c r="B39" s="1"/>
      <c r="C39" s="3"/>
      <c r="D39" s="3"/>
      <c r="E39" s="1"/>
      <c r="F39" s="1"/>
      <c r="G39" s="1"/>
      <c r="H39" s="1"/>
      <c r="I39" s="1"/>
    </row>
    <row r="40" spans="1:9" x14ac:dyDescent="0.2">
      <c r="A40" s="1"/>
      <c r="B40" s="1"/>
      <c r="C40" s="3"/>
      <c r="D40" s="3"/>
      <c r="E40" s="1"/>
      <c r="F40" s="1"/>
      <c r="G40" s="1"/>
      <c r="H40" s="1"/>
      <c r="I40" s="1"/>
    </row>
    <row r="41" spans="1:9" s="1" customFormat="1" x14ac:dyDescent="0.2">
      <c r="C41" s="3"/>
      <c r="D41" s="3"/>
    </row>
    <row r="42" spans="1:9" x14ac:dyDescent="0.2">
      <c r="A42" s="1"/>
      <c r="B42" s="1"/>
      <c r="C42" s="3"/>
      <c r="D42" s="3"/>
      <c r="E42" s="1"/>
      <c r="F42" s="1"/>
      <c r="G42" s="1"/>
      <c r="H42" s="1"/>
      <c r="I42" s="1"/>
    </row>
    <row r="43" spans="1:9" x14ac:dyDescent="0.2">
      <c r="A43" s="1"/>
      <c r="B43" s="1"/>
      <c r="C43" s="3"/>
      <c r="D43" s="3"/>
      <c r="E43" s="1"/>
      <c r="F43" s="1"/>
      <c r="G43" s="1"/>
      <c r="H43" s="1"/>
      <c r="I43" s="1"/>
    </row>
    <row r="44" spans="1:9" x14ac:dyDescent="0.2">
      <c r="A44" s="1"/>
      <c r="B44" s="1"/>
      <c r="C44" s="3"/>
      <c r="D44" s="3"/>
      <c r="E44" s="1"/>
      <c r="F44" s="1"/>
      <c r="G44" s="1"/>
      <c r="H44" s="1"/>
      <c r="I44" s="1"/>
    </row>
    <row r="45" spans="1:9" x14ac:dyDescent="0.2">
      <c r="A45" s="1"/>
      <c r="B45" s="1"/>
      <c r="C45" s="3"/>
      <c r="D45" s="3"/>
      <c r="E45" s="1"/>
      <c r="F45" s="1"/>
      <c r="G45" s="1"/>
      <c r="H45" s="1"/>
      <c r="I45" s="1"/>
    </row>
    <row r="46" spans="1:9" x14ac:dyDescent="0.2">
      <c r="A46" s="1"/>
      <c r="B46" s="1"/>
      <c r="C46" s="3"/>
      <c r="D46" s="3"/>
      <c r="E46" s="1"/>
      <c r="F46" s="1"/>
      <c r="G46" s="1"/>
      <c r="H46" s="1"/>
      <c r="I46" s="1"/>
    </row>
    <row r="47" spans="1:9" x14ac:dyDescent="0.2">
      <c r="A47" s="1"/>
      <c r="B47" s="1"/>
      <c r="C47" s="3"/>
      <c r="D47" s="3"/>
      <c r="E47" s="1"/>
      <c r="F47" s="1"/>
      <c r="G47" s="1"/>
      <c r="H47" s="1"/>
      <c r="I47" s="1"/>
    </row>
    <row r="48" spans="1:9" x14ac:dyDescent="0.2">
      <c r="A48" s="1"/>
      <c r="B48" s="1"/>
      <c r="C48" s="3"/>
      <c r="D48" s="3"/>
      <c r="E48" s="1"/>
      <c r="F48" s="1"/>
      <c r="G48" s="1"/>
      <c r="H48" s="1"/>
      <c r="I48" s="1"/>
    </row>
    <row r="49" spans="1:9" x14ac:dyDescent="0.2">
      <c r="A49" s="1"/>
      <c r="B49" s="1"/>
      <c r="C49" s="3"/>
      <c r="D49" s="3"/>
      <c r="E49" s="1"/>
      <c r="F49" s="1"/>
      <c r="G49" s="1"/>
      <c r="H49" s="1"/>
      <c r="I49" s="1"/>
    </row>
    <row r="50" spans="1:9" x14ac:dyDescent="0.2">
      <c r="A50" s="1"/>
      <c r="B50" s="1"/>
      <c r="C50" s="3"/>
      <c r="D50" s="3"/>
      <c r="E50" s="1"/>
      <c r="F50" s="1"/>
      <c r="G50" s="1"/>
      <c r="H50" s="1"/>
      <c r="I50" s="1"/>
    </row>
    <row r="51" spans="1:9" x14ac:dyDescent="0.2">
      <c r="A51" s="1"/>
      <c r="B51" s="1"/>
      <c r="C51" s="3"/>
      <c r="D51" s="3"/>
      <c r="E51" s="1"/>
      <c r="F51" s="1"/>
      <c r="G51" s="1"/>
      <c r="H51" s="1"/>
      <c r="I51" s="1"/>
    </row>
    <row r="52" spans="1:9" x14ac:dyDescent="0.2">
      <c r="A52" s="1"/>
      <c r="B52" s="1"/>
      <c r="C52" s="3"/>
      <c r="D52" s="3"/>
      <c r="E52" s="1"/>
      <c r="F52" s="1"/>
      <c r="G52" s="1"/>
      <c r="H52" s="1"/>
      <c r="I52" s="1"/>
    </row>
    <row r="53" spans="1:9" x14ac:dyDescent="0.2">
      <c r="A53" s="1"/>
      <c r="B53" s="1"/>
      <c r="C53" s="3"/>
      <c r="D53" s="3"/>
      <c r="E53" s="1"/>
      <c r="F53" s="1"/>
      <c r="G53" s="1"/>
      <c r="H53" s="1"/>
      <c r="I53" s="1"/>
    </row>
    <row r="54" spans="1:9" s="1" customFormat="1" ht="14.25" customHeight="1" x14ac:dyDescent="0.2">
      <c r="C54" s="3"/>
      <c r="D54" s="3"/>
    </row>
  </sheetData>
  <sheetProtection sheet="1" objects="1" scenarios="1" selectLockedCells="1"/>
  <mergeCells count="9">
    <mergeCell ref="B10:E10"/>
    <mergeCell ref="B2:E2"/>
    <mergeCell ref="E21:I21"/>
    <mergeCell ref="E22:I22"/>
    <mergeCell ref="E23:I23"/>
    <mergeCell ref="E24:I24"/>
    <mergeCell ref="E25:I25"/>
    <mergeCell ref="E20:I20"/>
    <mergeCell ref="B18:E18"/>
  </mergeCells>
  <conditionalFormatting sqref="C8:D8">
    <cfRule type="cellIs" dxfId="2" priority="3" operator="notEqual">
      <formula>1</formula>
    </cfRule>
  </conditionalFormatting>
  <conditionalFormatting sqref="C16:D16">
    <cfRule type="cellIs" dxfId="1" priority="2" operator="notEqual">
      <formula>1</formula>
    </cfRule>
  </conditionalFormatting>
  <conditionalFormatting sqref="C26:D26">
    <cfRule type="cellIs" dxfId="0" priority="1" operator="notEqual"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77B5-4A78-44B0-8DFC-CB260D69BAF3}">
  <dimension ref="B1:G9"/>
  <sheetViews>
    <sheetView workbookViewId="0">
      <selection activeCell="B33" sqref="B33"/>
    </sheetView>
  </sheetViews>
  <sheetFormatPr defaultRowHeight="12.75" x14ac:dyDescent="0.2"/>
  <cols>
    <col min="1" max="1" width="7.85546875" style="1" customWidth="1"/>
    <col min="2" max="2" width="64.140625" style="1" customWidth="1"/>
    <col min="3" max="16384" width="9.140625" style="1"/>
  </cols>
  <sheetData>
    <row r="1" spans="2:7" ht="39" customHeight="1" x14ac:dyDescent="0.2"/>
    <row r="2" spans="2:7" x14ac:dyDescent="0.2">
      <c r="B2" s="102" t="s">
        <v>138</v>
      </c>
      <c r="G2" s="103"/>
    </row>
    <row r="3" spans="2:7" ht="15.75" customHeight="1" x14ac:dyDescent="0.2">
      <c r="B3" s="1" t="s">
        <v>139</v>
      </c>
      <c r="C3" s="104"/>
      <c r="D3" s="104"/>
      <c r="E3" s="104"/>
      <c r="F3" s="104"/>
      <c r="G3" s="104"/>
    </row>
    <row r="5" spans="2:7" x14ac:dyDescent="0.2">
      <c r="B5" s="102" t="s">
        <v>146</v>
      </c>
    </row>
    <row r="6" spans="2:7" ht="63.75" x14ac:dyDescent="0.2">
      <c r="B6" s="104" t="s">
        <v>147</v>
      </c>
    </row>
    <row r="8" spans="2:7" x14ac:dyDescent="0.2">
      <c r="B8" s="102" t="s">
        <v>149</v>
      </c>
    </row>
    <row r="9" spans="2:7" ht="25.5" x14ac:dyDescent="0.2">
      <c r="B9" s="105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Enter Ratings Here</vt:lpstr>
      <vt:lpstr>Final Scoring</vt:lpstr>
      <vt:lpstr>Rating Key</vt:lpstr>
      <vt:lpstr>Weighting</vt:lpstr>
      <vt:lpstr>Additional Notes Tool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Kraus, Travis</dc:creator>
  <cp:lastModifiedBy>Kraus, Travis</cp:lastModifiedBy>
  <dcterms:created xsi:type="dcterms:W3CDTF">2026-06-10T21:10:52Z</dcterms:created>
  <dcterms:modified xsi:type="dcterms:W3CDTF">2026-06-11T19:19:08Z</dcterms:modified>
</cp:coreProperties>
</file>